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/>
  <mc:AlternateContent xmlns:mc="http://schemas.openxmlformats.org/markup-compatibility/2006">
    <mc:Choice Requires="x15">
      <x15ac:absPath xmlns:x15ac="http://schemas.microsoft.com/office/spreadsheetml/2010/11/ac" url="V:\публикация 2023\"/>
    </mc:Choice>
  </mc:AlternateContent>
  <xr:revisionPtr revIDLastSave="0" documentId="8_{2EDFD616-E2CB-4608-85BF-3380F894D4BE}" xr6:coauthVersionLast="47" xr6:coauthVersionMax="47" xr10:uidLastSave="{00000000-0000-0000-0000-000000000000}"/>
  <bookViews>
    <workbookView xWindow="-120" yWindow="-120" windowWidth="29040" windowHeight="15720" tabRatio="953" activeTab="8" xr2:uid="{00000000-000D-0000-FFFF-FFFF00000000}"/>
  </bookViews>
  <sheets>
    <sheet name="свод" sheetId="1" r:id="rId1"/>
    <sheet name="пром3" sheetId="5" state="hidden" r:id="rId2"/>
    <sheet name="ВРП " sheetId="218" r:id="rId3"/>
    <sheet name="ВРП2 " sheetId="219" r:id="rId4"/>
    <sheet name="СУБЪЕКТ " sheetId="364" r:id="rId5"/>
    <sheet name="осн. фонды  " sheetId="371" r:id="rId6"/>
    <sheet name="пром1" sheetId="348" r:id="rId7"/>
    <sheet name="пром2" sheetId="349" r:id="rId8"/>
    <sheet name="СХ " sheetId="341" r:id="rId9"/>
    <sheet name="строит " sheetId="355" r:id="rId10"/>
    <sheet name="груз-пасс " sheetId="306" r:id="rId11"/>
    <sheet name="Связь " sheetId="307" r:id="rId12"/>
    <sheet name="труд1" sheetId="351" r:id="rId13"/>
    <sheet name="соц " sheetId="352" r:id="rId14"/>
    <sheet name="торг1" sheetId="354" r:id="rId15"/>
    <sheet name="Рыноч. усл." sheetId="353" r:id="rId16"/>
    <sheet name="индексы цен" sheetId="356" r:id="rId17"/>
    <sheet name="фин1)" sheetId="350" r:id="rId18"/>
    <sheet name="инвест" sheetId="382" r:id="rId19"/>
    <sheet name="финсектор  (2)" sheetId="366" r:id="rId20"/>
    <sheet name="внеш1 " sheetId="357" r:id="rId21"/>
    <sheet name="внеш2" sheetId="358" r:id="rId22"/>
    <sheet name="внеш3 " sheetId="359" r:id="rId23"/>
    <sheet name="внеш4 " sheetId="360" r:id="rId24"/>
    <sheet name="внеш5 " sheetId="361" r:id="rId25"/>
    <sheet name="внеш6" sheetId="362" r:id="rId26"/>
    <sheet name="демогр1 " sheetId="372" r:id="rId27"/>
    <sheet name="демогр2 " sheetId="373" r:id="rId28"/>
    <sheet name="демогр 4" sheetId="374" r:id="rId29"/>
    <sheet name="демогр7" sheetId="375" r:id="rId30"/>
    <sheet name="демогр 8)" sheetId="376" r:id="rId31"/>
    <sheet name="демогр9 " sheetId="377" r:id="rId32"/>
    <sheet name="демогр10 " sheetId="378" r:id="rId33"/>
    <sheet name="демогр11 " sheetId="379" r:id="rId34"/>
    <sheet name="демогр12" sheetId="380" r:id="rId35"/>
    <sheet name="здрав" sheetId="368" r:id="rId36"/>
    <sheet name="образ" sheetId="369" r:id="rId37"/>
    <sheet name="образ2" sheetId="370" r:id="rId38"/>
    <sheet name="жилье" sheetId="367" r:id="rId39"/>
    <sheet name="экол-туризм (2)" sheetId="383" r:id="rId40"/>
    <sheet name="Уровень жизни населения" sheetId="332" r:id="rId41"/>
  </sheets>
  <definedNames>
    <definedName name="AccessDatabase" hidden="1">"C:\My Documents\Data Bases\Cvod Otdel\Variable List\Pokreal.mdb"</definedName>
    <definedName name="Button_1">"Pokreal_CHC_List"</definedName>
    <definedName name="Button_2">"Pokreal_CHC_List"</definedName>
    <definedName name="KP" localSheetId="10">#REF!</definedName>
    <definedName name="KP" localSheetId="16">#REF!</definedName>
    <definedName name="KP" localSheetId="6">#REF!</definedName>
    <definedName name="KP" localSheetId="1">#REF!</definedName>
    <definedName name="KP" localSheetId="0">#REF!</definedName>
    <definedName name="KP" localSheetId="11">#REF!</definedName>
    <definedName name="KP" localSheetId="9">#REF!</definedName>
    <definedName name="KP" localSheetId="4">#REF!</definedName>
    <definedName name="KP" localSheetId="8">#REF!</definedName>
    <definedName name="KP" localSheetId="14">#REF!</definedName>
    <definedName name="KP" localSheetId="17">#REF!</definedName>
    <definedName name="KP" localSheetId="19">#REF!</definedName>
    <definedName name="KP">#REF!</definedName>
    <definedName name="OLE_LINK1" localSheetId="35">здрав!$A$105</definedName>
    <definedName name="_xlnm.Database" localSheetId="10">#REF!</definedName>
    <definedName name="_xlnm.Database" localSheetId="29">#REF!</definedName>
    <definedName name="_xlnm.Database" localSheetId="16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1">#REF!</definedName>
    <definedName name="_xlnm.Database" localSheetId="9">#REF!</definedName>
    <definedName name="_xlnm.Database" localSheetId="4">#REF!</definedName>
    <definedName name="_xlnm.Database" localSheetId="8">#REF!</definedName>
    <definedName name="_xlnm.Database" localSheetId="14">#REF!</definedName>
    <definedName name="_xlnm.Database" localSheetId="19">#REF!</definedName>
    <definedName name="_xlnm.Database">#REF!</definedName>
    <definedName name="г.Ош" localSheetId="4">#REF!</definedName>
    <definedName name="г.Ош">#REF!</definedName>
    <definedName name="демогр7" localSheetId="4">#REF!</definedName>
    <definedName name="демогр7">#REF!</definedName>
    <definedName name="й12312" localSheetId="4">#REF!</definedName>
    <definedName name="й12312">#REF!</definedName>
    <definedName name="КРыз" localSheetId="10">#REF!</definedName>
    <definedName name="КРыз" localSheetId="29">#REF!</definedName>
    <definedName name="КРыз" localSheetId="16">#REF!</definedName>
    <definedName name="КРыз" localSheetId="6">#REF!</definedName>
    <definedName name="КРыз" localSheetId="1">#REF!</definedName>
    <definedName name="КРыз" localSheetId="0">#REF!</definedName>
    <definedName name="КРыз" localSheetId="11">#REF!</definedName>
    <definedName name="КРыз" localSheetId="9">#REF!</definedName>
    <definedName name="КРыз" localSheetId="4">#REF!</definedName>
    <definedName name="КРыз" localSheetId="8">#REF!</definedName>
    <definedName name="КРыз" localSheetId="14">#REF!</definedName>
    <definedName name="КРыз" localSheetId="19">#REF!</definedName>
    <definedName name="КРыз">#REF!</definedName>
    <definedName name="_xlnm.Print_Area" localSheetId="1">пром3!$A$1:$I$19</definedName>
    <definedName name="т123" localSheetId="28">#REF!</definedName>
    <definedName name="т123" localSheetId="30">#REF!</definedName>
    <definedName name="т123" localSheetId="26">#REF!</definedName>
    <definedName name="т123" localSheetId="32">#REF!</definedName>
    <definedName name="т123" localSheetId="33">#REF!</definedName>
    <definedName name="т123" localSheetId="34">#REF!</definedName>
    <definedName name="т123" localSheetId="27">#REF!</definedName>
    <definedName name="т123" localSheetId="29">#REF!</definedName>
    <definedName name="т123" localSheetId="31">#REF!</definedName>
    <definedName name="т123" localSheetId="38">#REF!</definedName>
    <definedName name="т123" localSheetId="35">#REF!</definedName>
    <definedName name="т123" localSheetId="18">#REF!</definedName>
    <definedName name="т123" localSheetId="16">#REF!</definedName>
    <definedName name="т123" localSheetId="36">#REF!</definedName>
    <definedName name="т123" localSheetId="37">#REF!</definedName>
    <definedName name="т123" localSheetId="5">#REF!</definedName>
    <definedName name="т123" localSheetId="15">#REF!</definedName>
    <definedName name="т123" localSheetId="13">#REF!</definedName>
    <definedName name="т123" localSheetId="9">#REF!</definedName>
    <definedName name="т123" localSheetId="4">#REF!</definedName>
    <definedName name="т123" localSheetId="14">#REF!</definedName>
    <definedName name="т123" localSheetId="12">#REF!</definedName>
    <definedName name="т123" localSheetId="17">#REF!</definedName>
    <definedName name="т123" localSheetId="39">#REF!</definedName>
    <definedName name="т123">#REF!</definedName>
    <definedName name="тр" localSheetId="4">#REF!</definedName>
    <definedName name="тр" localSheetId="17">#REF!</definedName>
    <definedName name="т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6" i="351" l="1"/>
  <c r="E8" i="348"/>
  <c r="D28" i="382" l="1"/>
  <c r="C28" i="382"/>
  <c r="E63" i="362" l="1"/>
  <c r="J35" i="362"/>
  <c r="I35" i="362"/>
  <c r="H35" i="362"/>
  <c r="E35" i="362"/>
  <c r="J7" i="362"/>
  <c r="I7" i="362"/>
  <c r="H7" i="362"/>
  <c r="E7" i="362"/>
  <c r="E5" i="362"/>
  <c r="E57" i="361"/>
  <c r="E54" i="361"/>
  <c r="K28" i="361"/>
  <c r="J28" i="361"/>
  <c r="I28" i="361"/>
  <c r="E28" i="361"/>
  <c r="K7" i="361"/>
  <c r="J7" i="361"/>
  <c r="I7" i="361"/>
  <c r="E7" i="361"/>
  <c r="E5" i="361"/>
  <c r="E26" i="360"/>
  <c r="E5" i="359"/>
  <c r="D5" i="359"/>
  <c r="C5" i="359"/>
  <c r="E5" i="358"/>
  <c r="D42" i="357"/>
  <c r="D41" i="357"/>
  <c r="D39" i="357"/>
  <c r="D38" i="357"/>
  <c r="D27" i="357"/>
  <c r="D26" i="357"/>
  <c r="D18" i="357"/>
  <c r="D9" i="357" s="1"/>
  <c r="D17" i="357"/>
  <c r="D8" i="357" s="1"/>
  <c r="D15" i="357"/>
  <c r="D14" i="357"/>
  <c r="D12" i="357"/>
  <c r="D11" i="357"/>
  <c r="D35" i="357" l="1"/>
  <c r="D36" i="357"/>
  <c r="I9" i="341" l="1"/>
  <c r="H9" i="341"/>
  <c r="G9" i="341"/>
  <c r="P84" i="368" l="1"/>
  <c r="N84" i="368"/>
  <c r="M84" i="368"/>
  <c r="D85" i="380" l="1"/>
  <c r="C85" i="380"/>
  <c r="B85" i="380"/>
  <c r="D84" i="380"/>
  <c r="C84" i="380"/>
  <c r="B84" i="380"/>
  <c r="E6" i="5" l="1"/>
  <c r="P177" i="382"/>
</calcChain>
</file>

<file path=xl/sharedStrings.xml><?xml version="1.0" encoding="utf-8"?>
<sst xmlns="http://schemas.openxmlformats.org/spreadsheetml/2006/main" count="7125" uniqueCount="1669">
  <si>
    <r>
      <t>Индивидуальные предприниматели</t>
    </r>
    <r>
      <rPr>
        <vertAlign val="superscript"/>
        <sz val="9"/>
        <rFont val="Times New Roman Cyr"/>
        <family val="1"/>
        <charset val="204"/>
      </rPr>
      <t>*)</t>
    </r>
  </si>
  <si>
    <t>8020,6*</t>
  </si>
  <si>
    <t>5167,5*</t>
  </si>
  <si>
    <t>Число городов</t>
  </si>
  <si>
    <t xml:space="preserve">  сельскохозяйственной продукции, тонн:</t>
  </si>
  <si>
    <t>1. Административно-территориальное деление города</t>
  </si>
  <si>
    <t xml:space="preserve">I.I. Основные социально-экономические характеристики города   </t>
  </si>
  <si>
    <t xml:space="preserve">  (капитальные  вложения), млн. сомов</t>
  </si>
  <si>
    <t xml:space="preserve">  общественное питание, млн. сомов</t>
  </si>
  <si>
    <t>Всего</t>
  </si>
  <si>
    <t>-</t>
  </si>
  <si>
    <t>(миллионов сомов)</t>
  </si>
  <si>
    <t>в том числе:</t>
  </si>
  <si>
    <t xml:space="preserve">    (по основным производимым видам)</t>
  </si>
  <si>
    <t xml:space="preserve">     продукции (работ, услуг), тыс. сомов</t>
  </si>
  <si>
    <t xml:space="preserve">      средние предприятия</t>
  </si>
  <si>
    <t xml:space="preserve">      крупные предприятия</t>
  </si>
  <si>
    <t xml:space="preserve">      малые предприятия</t>
  </si>
  <si>
    <t>126,9*</t>
  </si>
  <si>
    <t>78,7*</t>
  </si>
  <si>
    <t>Промышленность- всего</t>
  </si>
  <si>
    <t xml:space="preserve">    в том числе по типам предприятий:</t>
  </si>
  <si>
    <t xml:space="preserve"> 1)Данные приведены с учетом стоимости давальческого сырья</t>
  </si>
  <si>
    <t>Связь</t>
  </si>
  <si>
    <r>
      <t>4.5. Объем производства промышленной продукции по типам предприятий</t>
    </r>
    <r>
      <rPr>
        <b/>
        <vertAlign val="superscript"/>
        <sz val="12"/>
        <rFont val="Times New Roman Cyr"/>
        <family val="1"/>
        <charset val="204"/>
      </rPr>
      <t>1</t>
    </r>
  </si>
  <si>
    <t>250,4*</t>
  </si>
  <si>
    <t>8. СВЯЗЬ</t>
  </si>
  <si>
    <t>Грузовые перевозки</t>
  </si>
  <si>
    <t>7.1. Перевозки грузов автомобильным транспортом</t>
  </si>
  <si>
    <t>Пассажирские перевозки</t>
  </si>
  <si>
    <t>Аварийность на транспорте</t>
  </si>
  <si>
    <t>Совершено ДТП, единиц</t>
  </si>
  <si>
    <t>Численность пострадавших, человек</t>
  </si>
  <si>
    <t>погибло</t>
  </si>
  <si>
    <t>ранено</t>
  </si>
  <si>
    <t>7.2 Грузооборот автомобильного транспорта</t>
  </si>
  <si>
    <t>7.3 Доходы от перевозок грузов автомобильным транспортом</t>
  </si>
  <si>
    <t xml:space="preserve">7.7. Дорожно-транспортные происшествия с подвижным составом </t>
  </si>
  <si>
    <t>7.4. Перевозки пассажиров всеми видами транспорта</t>
  </si>
  <si>
    <t>7.5. Пассажирооборот всех видов транспорта</t>
  </si>
  <si>
    <t>7.6. Доходы от перевозок пассажиров по видам транспорта</t>
  </si>
  <si>
    <t>Автобусы</t>
  </si>
  <si>
    <t>Троллейбусы</t>
  </si>
  <si>
    <t>Такси</t>
  </si>
  <si>
    <t xml:space="preserve">Почтовая и курьерская деятельность </t>
  </si>
  <si>
    <t xml:space="preserve"> Производство основных видов промышленной</t>
  </si>
  <si>
    <t xml:space="preserve"> Производство основных видов  </t>
  </si>
  <si>
    <t xml:space="preserve">   Зерно (в весе после доработки) </t>
  </si>
  <si>
    <t xml:space="preserve">   Картофель</t>
  </si>
  <si>
    <t xml:space="preserve">   Овощи</t>
  </si>
  <si>
    <t xml:space="preserve">   Мясо (в живой массе)</t>
  </si>
  <si>
    <t xml:space="preserve">   Мясо (в убойной массе)</t>
  </si>
  <si>
    <t xml:space="preserve">   Молоко сырое</t>
  </si>
  <si>
    <t xml:space="preserve">   Яйца, тыс. шт.</t>
  </si>
  <si>
    <t xml:space="preserve">   Шерсть (в физическом весе)</t>
  </si>
  <si>
    <t xml:space="preserve"> Инвестиции в основной капитал </t>
  </si>
  <si>
    <t xml:space="preserve"> Перевозки грузов автомобильным  </t>
  </si>
  <si>
    <t xml:space="preserve"> Оборот розничной торговли,  включая</t>
  </si>
  <si>
    <t xml:space="preserve"> Выручка (валовой доход) от реализации </t>
  </si>
  <si>
    <t xml:space="preserve"> Число зарегистрированных преступлений</t>
  </si>
  <si>
    <t xml:space="preserve"> Объем производства промышленной 
  продукции, млн. сомов (по видам экономической 
  деятельности)</t>
  </si>
  <si>
    <t xml:space="preserve"> Амбулаторно поликлинические 
 учреждения, посещений в смену</t>
  </si>
  <si>
    <t xml:space="preserve"> Больниц, коек </t>
  </si>
  <si>
    <t xml:space="preserve"> Дошкольное учреждения, места</t>
  </si>
  <si>
    <t xml:space="preserve"> ученических мест </t>
  </si>
  <si>
    <t>155,9*</t>
  </si>
  <si>
    <t xml:space="preserve"> Индивидуальные</t>
  </si>
  <si>
    <t>131,1*</t>
  </si>
  <si>
    <t xml:space="preserve"> Средние</t>
  </si>
  <si>
    <t xml:space="preserve"> Малые</t>
  </si>
  <si>
    <t>487,7*</t>
  </si>
  <si>
    <t>6.4. Объем подрядных работ, выполненных собственными силами</t>
  </si>
  <si>
    <t xml:space="preserve"> Частная</t>
  </si>
  <si>
    <t xml:space="preserve"> Государственная</t>
  </si>
  <si>
    <t xml:space="preserve"> Муниципальная</t>
  </si>
  <si>
    <t xml:space="preserve">6.2 Капитальный и текущий ремонт, выполненный строительными  </t>
  </si>
  <si>
    <t>Муниципальная</t>
  </si>
  <si>
    <t>Частная</t>
  </si>
  <si>
    <t>Государственная</t>
  </si>
  <si>
    <t>6.1. Объем подрядных работ, выполненных строительными организациями,</t>
  </si>
  <si>
    <t>9. ТРУД,  ЗАРАБОТНАЯ ПЛАТА И СОЦИАЛЬНОЕ ОБЕСПЕЧЕНИЕ</t>
  </si>
  <si>
    <t xml:space="preserve"> Всего</t>
  </si>
  <si>
    <t xml:space="preserve">  Добыча полезных ископаемых</t>
  </si>
  <si>
    <t xml:space="preserve">  Производство и распределение 
  электроэнергии, газа,</t>
  </si>
  <si>
    <t xml:space="preserve">  пара и горячей воды</t>
  </si>
  <si>
    <t xml:space="preserve">  Водоснабжение, очистка, 
  обработка отходов и 
  получение вторичного сырья</t>
  </si>
  <si>
    <t xml:space="preserve">  Строительство</t>
  </si>
  <si>
    <t xml:space="preserve">  Информация и связь</t>
  </si>
  <si>
    <t xml:space="preserve">  и предоставление услуг 
  потребителям</t>
  </si>
  <si>
    <t xml:space="preserve">  Операция с недвижимым 
  имуществом</t>
  </si>
  <si>
    <t xml:space="preserve">  Образование</t>
  </si>
  <si>
    <t xml:space="preserve">  Предоставление коммунальных, 
  социальных </t>
  </si>
  <si>
    <t xml:space="preserve">  и персональных услуг</t>
  </si>
  <si>
    <t>9.2. Численность работников предприятий и организаций сферы туризма</t>
  </si>
  <si>
    <t xml:space="preserve"> Предприятия и организации 
 сферы туризма - всего</t>
  </si>
  <si>
    <t xml:space="preserve">  Гостиницы</t>
  </si>
  <si>
    <t xml:space="preserve">  Санаторно-курортные 
  учреждения</t>
  </si>
  <si>
    <t xml:space="preserve">  Оздоровительные учреждения и 
  учреждения отдыха</t>
  </si>
  <si>
    <t xml:space="preserve">  Деятельность туристических 
  агентств</t>
  </si>
  <si>
    <t xml:space="preserve">  Рестораны</t>
  </si>
  <si>
    <t>9.3.  Численность официально зарегистрированных безработных по полу</t>
  </si>
  <si>
    <t xml:space="preserve"> Всего в возрасте от 16 лет и 
 старше</t>
  </si>
  <si>
    <t xml:space="preserve">  от 16 до 17 лет            </t>
  </si>
  <si>
    <t xml:space="preserve">  от 18 до 21 лет            </t>
  </si>
  <si>
    <t xml:space="preserve">  от 22 до 24 лет           </t>
  </si>
  <si>
    <t xml:space="preserve">  от 25 до 29 лет             </t>
  </si>
  <si>
    <t xml:space="preserve">  от 30 до 34 лет            </t>
  </si>
  <si>
    <t xml:space="preserve">  от 35 до 39 лет            </t>
  </si>
  <si>
    <t xml:space="preserve">  от 40 до 44 лет           </t>
  </si>
  <si>
    <t xml:space="preserve">  от 45 до 49 лет            </t>
  </si>
  <si>
    <t xml:space="preserve">  от 50 до 54 лет           </t>
  </si>
  <si>
    <t xml:space="preserve">  от 55 до 59 лет            </t>
  </si>
  <si>
    <t xml:space="preserve">  60 лет и старше</t>
  </si>
  <si>
    <t xml:space="preserve"> Мужчины</t>
  </si>
  <si>
    <t xml:space="preserve">  Неполное среднее</t>
  </si>
  <si>
    <t xml:space="preserve">  Среднее общее</t>
  </si>
  <si>
    <t xml:space="preserve">  Среднее специальное</t>
  </si>
  <si>
    <t xml:space="preserve">  Высшее</t>
  </si>
  <si>
    <t xml:space="preserve"> Женщины</t>
  </si>
  <si>
    <t>2003</t>
  </si>
  <si>
    <t>2004</t>
  </si>
  <si>
    <t xml:space="preserve"> Добыча полезных ископаемых</t>
  </si>
  <si>
    <t xml:space="preserve"> Производство и распределение 
 электроэнергии, газа, </t>
  </si>
  <si>
    <t xml:space="preserve"> пара и горячей воды</t>
  </si>
  <si>
    <t xml:space="preserve"> Строительство</t>
  </si>
  <si>
    <t xml:space="preserve"> Информация и связь</t>
  </si>
  <si>
    <t xml:space="preserve"> Операции с недвижимым 
 имуществом, аренда </t>
  </si>
  <si>
    <t xml:space="preserve"> и предоставление услуг 
 потребителям</t>
  </si>
  <si>
    <t xml:space="preserve"> Операция с недвижимым 
 имуществом</t>
  </si>
  <si>
    <t xml:space="preserve"> Образование</t>
  </si>
  <si>
    <t xml:space="preserve"> Предоставление коммунальных, 
 социальных и </t>
  </si>
  <si>
    <t xml:space="preserve"> персональных услуг</t>
  </si>
  <si>
    <t xml:space="preserve">   Государственная</t>
  </si>
  <si>
    <t xml:space="preserve"> Муниципиальная</t>
  </si>
  <si>
    <t xml:space="preserve">   Частная</t>
  </si>
  <si>
    <t xml:space="preserve">   Иностранная</t>
  </si>
  <si>
    <t xml:space="preserve"> Предприятия и организации 
 сферы туризма  - всего</t>
  </si>
  <si>
    <t>4608,6</t>
  </si>
  <si>
    <t>52384,0</t>
  </si>
  <si>
    <t>441,2</t>
  </si>
  <si>
    <t xml:space="preserve">  Промышленность всего</t>
  </si>
  <si>
    <t>10817,5</t>
  </si>
  <si>
    <t>25023,5</t>
  </si>
  <si>
    <t>7191,0</t>
  </si>
  <si>
    <t>902,2</t>
  </si>
  <si>
    <t>43,5</t>
  </si>
  <si>
    <t>2092,7</t>
  </si>
  <si>
    <t>1898,1</t>
  </si>
  <si>
    <t>3034,5</t>
  </si>
  <si>
    <t>191,5</t>
  </si>
  <si>
    <t>98,6</t>
  </si>
  <si>
    <t xml:space="preserve">  Предоставление коммунальных, 
  социальных и персональных услуг</t>
  </si>
  <si>
    <t xml:space="preserve">  Искусство, развлечения и отдых</t>
  </si>
  <si>
    <t>9.10. Число пенсионеров по видам пенсий</t>
  </si>
  <si>
    <t>Всего пенсионеров</t>
  </si>
  <si>
    <t xml:space="preserve"> По возрасту</t>
  </si>
  <si>
    <t xml:space="preserve"> По инвалидности</t>
  </si>
  <si>
    <t xml:space="preserve"> По случаю потери кормильца</t>
  </si>
  <si>
    <t xml:space="preserve"> Мать героиня</t>
  </si>
  <si>
    <t>9.11. Средний размер пенсий</t>
  </si>
  <si>
    <t>Все пенсионеры</t>
  </si>
  <si>
    <t>9.12. Число получателей государственных пособий</t>
  </si>
  <si>
    <t>Всего получателей</t>
  </si>
  <si>
    <t>783*/5058</t>
  </si>
  <si>
    <t>470*/4484</t>
  </si>
  <si>
    <t>284*/4419</t>
  </si>
  <si>
    <t xml:space="preserve"> Ежемесячное пособие 
 малообеспеченной семьи, 
 имеющей детей</t>
  </si>
  <si>
    <t>783*/1645</t>
  </si>
  <si>
    <t>470*/967</t>
  </si>
  <si>
    <t>284*/765</t>
  </si>
  <si>
    <t xml:space="preserve"> ЛОВЗ с детства 1,2,3 группы</t>
  </si>
  <si>
    <t xml:space="preserve"> Дети ОВЗ</t>
  </si>
  <si>
    <t xml:space="preserve"> ЛОВЗ от общего заболевания 
 1,2,3 группы</t>
  </si>
  <si>
    <t xml:space="preserve"> По случаю утери кормильца</t>
  </si>
  <si>
    <t xml:space="preserve"> Матери-героини</t>
  </si>
  <si>
    <t xml:space="preserve"> Круглые сироты</t>
  </si>
  <si>
    <t xml:space="preserve"> Престарелые граждане не имеющие 
 право на пенсионное обеспечение</t>
  </si>
  <si>
    <t>* количесво домохозяйств</t>
  </si>
  <si>
    <t xml:space="preserve"> Дети ЛОВЗ</t>
  </si>
  <si>
    <t xml:space="preserve">12.1.  Выручка (валовой доход) от реализации продукции (работ, услуг) </t>
  </si>
  <si>
    <t xml:space="preserve"> Сельское хозяйство, лесное хозяйство 
  и рыболовство</t>
  </si>
  <si>
    <t xml:space="preserve"> Обрабатывающие производства</t>
  </si>
  <si>
    <t>Производство пищевых продуктов,
  (включая напитки)   и табачных изделий</t>
  </si>
  <si>
    <t>Производство табачных изделий</t>
  </si>
  <si>
    <t>Текстильное производство; производство 
  одежды и обуви, кожи и прочих
  кожаных изделий</t>
  </si>
  <si>
    <t xml:space="preserve">Производство деревянных  и бумажных 
  изделий; полиграфическая деятельность  </t>
  </si>
  <si>
    <t>Производство химической продукции</t>
  </si>
  <si>
    <t>Производство фармацевтической продукции</t>
  </si>
  <si>
    <t>Производство резиновых и пластмассовых
  изделий; прочих неметаллических 
  минеральных продуктов</t>
  </si>
  <si>
    <t xml:space="preserve"> Производство основных металлов  и 
   готовых металлических изделий</t>
  </si>
  <si>
    <t>Производство электрического
  оборудования</t>
  </si>
  <si>
    <t>Производство машин и оборудования</t>
  </si>
  <si>
    <t>Прочие производства, ремонт и установка 
  машин и оборудования</t>
  </si>
  <si>
    <t xml:space="preserve"> Обеспечение (снабжение) электроэнергией, 
  газом, паром и кондиционированным 
  воздухом</t>
  </si>
  <si>
    <t xml:space="preserve"> Водоснабжение, очистка, обработка отходов
  и получение вторичного сырья</t>
  </si>
  <si>
    <t xml:space="preserve"> Оптовая и розничная торговля;
   ремонт автомобилей и мотоциклов</t>
  </si>
  <si>
    <t xml:space="preserve"> Транспортная деятельность и хранение грузов</t>
  </si>
  <si>
    <t xml:space="preserve"> Деятельность гостиниц и ресторанов</t>
  </si>
  <si>
    <t xml:space="preserve"> Финансовое посредничество и страхование</t>
  </si>
  <si>
    <t xml:space="preserve"> Операции с недвижимым имуществом</t>
  </si>
  <si>
    <t xml:space="preserve"> Профессиональная,  научная и техническая
  деятельность</t>
  </si>
  <si>
    <t xml:space="preserve"> Административная и вспомогательная 
 деятельность</t>
  </si>
  <si>
    <t xml:space="preserve"> Здравоохранение и социальное обслуживание</t>
  </si>
  <si>
    <t xml:space="preserve"> Искусство, развлечения и отдых</t>
  </si>
  <si>
    <t xml:space="preserve"> Прочая обслуживающая деятельность</t>
  </si>
  <si>
    <t>Профессиональная ,научная</t>
  </si>
  <si>
    <t>Административная и вспомогательная 
 деятельность</t>
  </si>
  <si>
    <t xml:space="preserve"> </t>
  </si>
  <si>
    <t xml:space="preserve">    социальных  и персональных услуг</t>
  </si>
  <si>
    <t>11. ЦЕНЫ И ТАРИФЫ</t>
  </si>
  <si>
    <t>11.1.  Индексы потребительских цен и тарифов на товары и услуги</t>
  </si>
  <si>
    <t xml:space="preserve">              (в процентах к декабрю предыдущего года) </t>
  </si>
  <si>
    <t>2011</t>
  </si>
  <si>
    <t>2012</t>
  </si>
  <si>
    <t>2013</t>
  </si>
  <si>
    <t>2014</t>
  </si>
  <si>
    <t>Все товары и услуги</t>
  </si>
  <si>
    <t xml:space="preserve"> Товары</t>
  </si>
  <si>
    <t>Пищевые продукты и безалкогольные напитки</t>
  </si>
  <si>
    <t>Алкогольные напитки, табачные изделия</t>
  </si>
  <si>
    <t>Непродовольственные</t>
  </si>
  <si>
    <t xml:space="preserve"> Услуги </t>
  </si>
  <si>
    <t xml:space="preserve"> Хлеб, хлебобулочные изделия и крупы</t>
  </si>
  <si>
    <t xml:space="preserve"> Мясо</t>
  </si>
  <si>
    <t xml:space="preserve"> Рыба</t>
  </si>
  <si>
    <t xml:space="preserve"> Молочные изделия, сыр и яйца</t>
  </si>
  <si>
    <t xml:space="preserve"> Масла и жиры</t>
  </si>
  <si>
    <t xml:space="preserve"> Фрукты и овощи</t>
  </si>
  <si>
    <t xml:space="preserve"> Сахар, джем, мед, шоколад и конфеты</t>
  </si>
  <si>
    <t xml:space="preserve"> Безалкогольные напитки</t>
  </si>
  <si>
    <t xml:space="preserve"> Алкогольные напитки</t>
  </si>
  <si>
    <t xml:space="preserve"> Табачные изделия</t>
  </si>
  <si>
    <t xml:space="preserve"> Одежда и обувь</t>
  </si>
  <si>
    <t xml:space="preserve"> Жилищные услуги, вода, электроэнергия,
 газ и другие виды топлива</t>
  </si>
  <si>
    <t xml:space="preserve"> Предметы домашнего обихода, бытовая техника</t>
  </si>
  <si>
    <t xml:space="preserve"> Здравоохранение </t>
  </si>
  <si>
    <t xml:space="preserve"> Транспорт</t>
  </si>
  <si>
    <t xml:space="preserve"> Связь</t>
  </si>
  <si>
    <t xml:space="preserve"> Организация отдыха и культурных мероприятий</t>
  </si>
  <si>
    <t xml:space="preserve"> Рестораны и гостиницы</t>
  </si>
  <si>
    <t xml:space="preserve"> Разные товары и услуги</t>
  </si>
  <si>
    <t xml:space="preserve">              (сомов за килограмм, штуку, пару, услугу) </t>
  </si>
  <si>
    <t xml:space="preserve"> Рис среднезерный</t>
  </si>
  <si>
    <t xml:space="preserve"> Хлеб из пшеничной муки 1 сорта</t>
  </si>
  <si>
    <t xml:space="preserve"> Мука пшеничная первого сорта</t>
  </si>
  <si>
    <t xml:space="preserve"> Говядина</t>
  </si>
  <si>
    <t xml:space="preserve"> Баранина</t>
  </si>
  <si>
    <t xml:space="preserve"> Молоко цельное разливное, 1 литр</t>
  </si>
  <si>
    <t xml:space="preserve"> Яйца куриные, 10 шт.  </t>
  </si>
  <si>
    <t xml:space="preserve"> Масло сливочное</t>
  </si>
  <si>
    <t xml:space="preserve"> Масло подсолнечное, кг</t>
  </si>
  <si>
    <t xml:space="preserve"> Яблоки</t>
  </si>
  <si>
    <t xml:space="preserve"> Лук репчатый</t>
  </si>
  <si>
    <t xml:space="preserve"> Картофель</t>
  </si>
  <si>
    <t xml:space="preserve"> Сахар-песок</t>
  </si>
  <si>
    <t xml:space="preserve"> Водка крепостью 40 градусов, 0.5 литра</t>
  </si>
  <si>
    <t xml:space="preserve"> Сигареты с фильтром, пачка</t>
  </si>
  <si>
    <t xml:space="preserve"> Мыло хозяйственное, 250 гр.</t>
  </si>
  <si>
    <t xml:space="preserve"> Шампунь, 150 мл</t>
  </si>
  <si>
    <t xml:space="preserve"> Электроутюг</t>
  </si>
  <si>
    <t xml:space="preserve"> Пылесос </t>
  </si>
  <si>
    <t xml:space="preserve"> Холодильник </t>
  </si>
  <si>
    <t xml:space="preserve"> Телевизор цветной</t>
  </si>
  <si>
    <t xml:space="preserve"> Бензин автомобильной марки А-80, 1 литр</t>
  </si>
  <si>
    <t xml:space="preserve"> Постановка набоек, пара</t>
  </si>
  <si>
    <t xml:space="preserve"> Химическая чистка мужского костюма </t>
  </si>
  <si>
    <t xml:space="preserve"> Стрижка модельная в женском зале</t>
  </si>
  <si>
    <t xml:space="preserve"> Абонентская плата за телефон, месяц</t>
  </si>
  <si>
    <t xml:space="preserve"> Коммунальные услуги, содержание и ремонт 
  мест общего пользования жилого дома, кв. м</t>
  </si>
  <si>
    <t xml:space="preserve"> Электроэнергия, основной тариф, 1 кВт. час</t>
  </si>
  <si>
    <t xml:space="preserve"> Проживание в гостинице, сутки с человека</t>
  </si>
  <si>
    <t xml:space="preserve"> Санаторий, дом отдыха, день</t>
  </si>
  <si>
    <t xml:space="preserve"> Поездка на междугороднем автобусе внутри 
  области на расстояние 35 км</t>
  </si>
  <si>
    <t xml:space="preserve"> Проезд в такси, в расчете на 5 км пути</t>
  </si>
  <si>
    <t xml:space="preserve"> Проезд в городском муниципальном автобусе </t>
  </si>
  <si>
    <t xml:space="preserve"> Междугородная телефонная связь </t>
  </si>
  <si>
    <t xml:space="preserve">    внутри области, минута</t>
  </si>
  <si>
    <t xml:space="preserve"> Обед в столовой, закусочной, на 1 человека</t>
  </si>
  <si>
    <t xml:space="preserve"> Обед в ресторане заказной в дневное время, 
  на 1 человека</t>
  </si>
  <si>
    <t xml:space="preserve"> Кинотеатр, билет</t>
  </si>
  <si>
    <t xml:space="preserve"> Изготовление фотографий для документов, 
  4 штуки</t>
  </si>
  <si>
    <t xml:space="preserve">       (миллионов сомов)</t>
  </si>
  <si>
    <t xml:space="preserve">         (миллионов сомов)</t>
  </si>
  <si>
    <t xml:space="preserve">         (квадратных метров общей площади)</t>
  </si>
  <si>
    <t xml:space="preserve">         (тысяч тонн)</t>
  </si>
  <si>
    <t xml:space="preserve">         (тысяч человек)</t>
  </si>
  <si>
    <t xml:space="preserve">         (тыс. пассажиро-километров)</t>
  </si>
  <si>
    <t xml:space="preserve">       и численность пострадавших в них</t>
  </si>
  <si>
    <t>8.2. Объемы услуг почтовой и курьерской деятельности, услуги связи</t>
  </si>
  <si>
    <t xml:space="preserve">        (в фактически действовавших ценах; миллионов сомов)</t>
  </si>
  <si>
    <t xml:space="preserve">         (человек)</t>
  </si>
  <si>
    <t xml:space="preserve">             (человек)</t>
  </si>
  <si>
    <t xml:space="preserve">        (человек)</t>
  </si>
  <si>
    <t xml:space="preserve">        (сомов)</t>
  </si>
  <si>
    <t xml:space="preserve">          (сомов)</t>
  </si>
  <si>
    <t xml:space="preserve">           (тыс. сомов)</t>
  </si>
  <si>
    <t xml:space="preserve">             в сомах</t>
  </si>
  <si>
    <t>9.13. Средний размер пособий</t>
  </si>
  <si>
    <t xml:space="preserve">            (сомов)</t>
  </si>
  <si>
    <t xml:space="preserve">           (сомов за один вид услуги) </t>
  </si>
  <si>
    <t>13. ИНВЕСТИЦИОННАЯ ДЕЯТЕЛЬНОСТЬ</t>
  </si>
  <si>
    <t xml:space="preserve">13.1. Структура инвестиций в нефинансовые активы </t>
  </si>
  <si>
    <t xml:space="preserve"> Инвестиции в основной капитал</t>
  </si>
  <si>
    <t xml:space="preserve"> Капитальный ремонт основных фондов (средств)</t>
  </si>
  <si>
    <t xml:space="preserve"> Инвестиции в нематериальные активы</t>
  </si>
  <si>
    <t xml:space="preserve">13.2. Инвестиции в нефинансовые активы по формам собственности  </t>
  </si>
  <si>
    <t xml:space="preserve">13.3. Инвестиции в нефинансовые активы по источникам финансирования </t>
  </si>
  <si>
    <t xml:space="preserve">Всего </t>
  </si>
  <si>
    <t xml:space="preserve">      в том числе финансируемые за счет:</t>
  </si>
  <si>
    <t xml:space="preserve">   местного бюджета</t>
  </si>
  <si>
    <t xml:space="preserve">   собственных средств предприятий</t>
  </si>
  <si>
    <t xml:space="preserve">   иностранного кредита</t>
  </si>
  <si>
    <t xml:space="preserve">   прямых иностранных инвестиций</t>
  </si>
  <si>
    <t xml:space="preserve">   иностранных грантов и гуманитарной помощи</t>
  </si>
  <si>
    <t xml:space="preserve">      собственности </t>
  </si>
  <si>
    <t xml:space="preserve"> Сельское хозяйство, охота и лесное хозяйство</t>
  </si>
  <si>
    <t xml:space="preserve"> акционерный капитал</t>
  </si>
  <si>
    <t xml:space="preserve"> реинвестированная прибыль</t>
  </si>
  <si>
    <t xml:space="preserve"> прочий капитал</t>
  </si>
  <si>
    <t xml:space="preserve">         экономической деятельности* </t>
  </si>
  <si>
    <t xml:space="preserve"> Обрабатывающая промышленность</t>
  </si>
  <si>
    <t xml:space="preserve"> Операции с недвижимым имуществом, </t>
  </si>
  <si>
    <t xml:space="preserve">   аренда и предоставление услуг потребителям</t>
  </si>
  <si>
    <t xml:space="preserve"> Здравоохранение и предоставление </t>
  </si>
  <si>
    <t xml:space="preserve">   социальных  услуг</t>
  </si>
  <si>
    <t xml:space="preserve"> из стран вне СНГ</t>
  </si>
  <si>
    <t xml:space="preserve">  Китай</t>
  </si>
  <si>
    <t xml:space="preserve"> Турция</t>
  </si>
  <si>
    <t xml:space="preserve"> из стран СНГ</t>
  </si>
  <si>
    <t xml:space="preserve">  Узбекистан</t>
  </si>
  <si>
    <t>14. ГОСУДАРСТВЕННЫЕ ФИНАНСЫ</t>
  </si>
  <si>
    <t>14.1.  Республиканский бюджет</t>
  </si>
  <si>
    <t>2007</t>
  </si>
  <si>
    <t>Доходы</t>
  </si>
  <si>
    <t>247693,6</t>
  </si>
  <si>
    <t xml:space="preserve"> Доходы от операционной 
 деятельности</t>
  </si>
  <si>
    <t xml:space="preserve"> Налоговые доходы</t>
  </si>
  <si>
    <t xml:space="preserve">  Налоги на доходы и прибыль</t>
  </si>
  <si>
    <t xml:space="preserve">  подоходный налог с физических лиц-
  резидентов Кыргызской Республики </t>
  </si>
  <si>
    <t xml:space="preserve">  Налоги на доходы лиц-нерезидентов     
  Кыргызской Республики </t>
  </si>
  <si>
    <t xml:space="preserve">    налог на  прибыль</t>
  </si>
  <si>
    <t xml:space="preserve">    налог на основе патента</t>
  </si>
  <si>
    <t xml:space="preserve">  Налоги на товары и услуги</t>
  </si>
  <si>
    <t xml:space="preserve">    налог на добавленную стоимость (НДС)</t>
  </si>
  <si>
    <t xml:space="preserve">    налог с продаж </t>
  </si>
  <si>
    <t xml:space="preserve">    акцизный налог</t>
  </si>
  <si>
    <t xml:space="preserve"> Полученные официальные 
 трансферты</t>
  </si>
  <si>
    <t xml:space="preserve">  Доходы от продажи товаров и оказания 
  услуг</t>
  </si>
  <si>
    <t xml:space="preserve">    административные сборы и платежи</t>
  </si>
  <si>
    <t xml:space="preserve">    поступления от оказания платных услуг</t>
  </si>
  <si>
    <t xml:space="preserve">  Государственные службы общего 
  назначения</t>
  </si>
  <si>
    <t xml:space="preserve">  Оборона, общественный порядок 
  и безопастность </t>
  </si>
  <si>
    <t xml:space="preserve">  Охрана окружающей среды</t>
  </si>
  <si>
    <t xml:space="preserve">  Здравоохранение</t>
  </si>
  <si>
    <t xml:space="preserve">  Отдых, культура и религия</t>
  </si>
  <si>
    <t xml:space="preserve">  Социальная защита</t>
  </si>
  <si>
    <t xml:space="preserve"> Расходы на приобретение 
 нефинансовых активов</t>
  </si>
  <si>
    <t>14.2.  Местный бюджет</t>
  </si>
  <si>
    <t xml:space="preserve">  Подоходный налог с физических лиц-
  резидентов Кыргызской Республики </t>
  </si>
  <si>
    <t xml:space="preserve">    поступления по единому налогу</t>
  </si>
  <si>
    <t xml:space="preserve">  Налоги на собственность</t>
  </si>
  <si>
    <t xml:space="preserve">    налоги на  имущество </t>
  </si>
  <si>
    <t xml:space="preserve">    земельный налог</t>
  </si>
  <si>
    <t xml:space="preserve">  Прочие налоги и сборы</t>
  </si>
  <si>
    <t xml:space="preserve"> Неналоговые доходы</t>
  </si>
  <si>
    <t xml:space="preserve">  Доходы от собственности и проценты</t>
  </si>
  <si>
    <t xml:space="preserve">    поступления от оказания платных 
    услуг</t>
  </si>
  <si>
    <t xml:space="preserve"> Оборона, общественный порядок и 
  безопасность</t>
  </si>
  <si>
    <t xml:space="preserve"> Внутренние инвестиции</t>
  </si>
  <si>
    <t xml:space="preserve">   республиканского бюджета (включая средства на 
   чрезвычайные ситуации)</t>
  </si>
  <si>
    <t xml:space="preserve">   средств населения  включая блоготворительную
   помощ резидента КР</t>
  </si>
  <si>
    <t xml:space="preserve">   кредиты банка</t>
  </si>
  <si>
    <t xml:space="preserve"> Внешние инвестиции</t>
  </si>
  <si>
    <t xml:space="preserve">          (миллионов сомов)</t>
  </si>
  <si>
    <t xml:space="preserve">      по источникам финансирования</t>
  </si>
  <si>
    <t xml:space="preserve">  Республиканского бюджета (включая средства на
  чрезвычайные ситуации)</t>
  </si>
  <si>
    <t xml:space="preserve">  Местного бюджета</t>
  </si>
  <si>
    <t xml:space="preserve">  Средств предприятий, организаций</t>
  </si>
  <si>
    <t xml:space="preserve">  Средств населения включая блоготворительную
  помощ резидента КР.</t>
  </si>
  <si>
    <t xml:space="preserve">  Кредита банка (резидента КР)</t>
  </si>
  <si>
    <t xml:space="preserve">  Иностранных грантов и гуманитарной</t>
  </si>
  <si>
    <t xml:space="preserve">  помощи</t>
  </si>
  <si>
    <t xml:space="preserve">  Иностранного  кредита</t>
  </si>
  <si>
    <t xml:space="preserve">  Прямых  иностранных  инвестиций</t>
  </si>
  <si>
    <t xml:space="preserve">           (по учтенному кругу предприятий, находящихся на территории города, миллионов сомов)</t>
  </si>
  <si>
    <t xml:space="preserve"> экономической деятельности</t>
  </si>
  <si>
    <t xml:space="preserve"> Обеспечение (снабжение) электроэнергией.
  газом, паром и кондиционерованным возухом </t>
  </si>
  <si>
    <t xml:space="preserve"> Водоснабжение, очистка, обработка отходов
  и получение вторичного сырья </t>
  </si>
  <si>
    <t xml:space="preserve"> Оптовая и розничная торговля, 
  ремонт автомобилей и мотоциклов</t>
  </si>
  <si>
    <t xml:space="preserve"> Обрабатывающие производства
  (обрабатывающая промышленность)</t>
  </si>
  <si>
    <t xml:space="preserve"> Транспортная деятельность и хранения грузов</t>
  </si>
  <si>
    <t xml:space="preserve">  Финансовое посредничество и страхование</t>
  </si>
  <si>
    <t xml:space="preserve"> Профессиональная, научная и техническая 
  деятельность</t>
  </si>
  <si>
    <t xml:space="preserve"> Государственное управление и оборона, 
  обязательгое социальное обеспечение</t>
  </si>
  <si>
    <t xml:space="preserve"> Здравоохранение и социальное обслуживание 
  населения</t>
  </si>
  <si>
    <t xml:space="preserve">             (на конец года, миллионов сомов)</t>
  </si>
  <si>
    <t xml:space="preserve">            (тысяч сомов)</t>
  </si>
  <si>
    <t xml:space="preserve"> Торговля, ремонт автомобилей и изделий </t>
  </si>
  <si>
    <t>домашнего пользования, млн. сомов</t>
  </si>
  <si>
    <t xml:space="preserve">  Обрабатывающие производства 
   (Обрабатывающая 
     промышленность)</t>
  </si>
  <si>
    <t xml:space="preserve"> Транспортная деятельность и
   хранение грузов</t>
  </si>
  <si>
    <t xml:space="preserve">  Операции с недвижимым 
  имуществом</t>
  </si>
  <si>
    <t xml:space="preserve"> Здравоохранение и социальное обслуживание населения</t>
  </si>
  <si>
    <t xml:space="preserve"> Здравоохранение и социальное 
   обслуживание населения</t>
  </si>
  <si>
    <t xml:space="preserve">  Государственное управление и 
   оборона; обязательное социальное 
   обеспечение</t>
  </si>
  <si>
    <t xml:space="preserve"> Сельское хозяйство, лесное 
  хозяйство и рыболовство</t>
  </si>
  <si>
    <t xml:space="preserve"> Обрабатывающие производста 
  (Обрабатывающая 
   промышленность)</t>
  </si>
  <si>
    <t xml:space="preserve"> Водоснабжение, очистка, 
 обработка отходов и 
 получение вторичного сырья</t>
  </si>
  <si>
    <t xml:space="preserve"> Транспортная деятельность и 
  хранение грузов</t>
  </si>
  <si>
    <t xml:space="preserve"> Здравоохранение и социальное 
  обслуживание населения</t>
  </si>
  <si>
    <t xml:space="preserve">  Сельское хозяйство, лесное 
   хозяйство и рыболовство</t>
  </si>
  <si>
    <t xml:space="preserve">  Обрабатывающие производства 
  (Обрабатывающая 
   промышленность)</t>
  </si>
  <si>
    <t xml:space="preserve">  Водоснабжение, очистка, обработка 
  отходов и вторичного сырья</t>
  </si>
  <si>
    <t>10. ТОРГОВЛЯ И УСЛУГИ НАСЕЛЕНИЮ</t>
  </si>
  <si>
    <t>Техническое обслуживание и ремонт автомобилей</t>
  </si>
  <si>
    <t xml:space="preserve">Розничная торговля моторным топливом </t>
  </si>
  <si>
    <t xml:space="preserve">  </t>
  </si>
  <si>
    <t>10.3.  Гостиницы и рестораны</t>
  </si>
  <si>
    <t>10.4.  Индексы физического объема гостиниц и ресторанов</t>
  </si>
  <si>
    <t>10.5.  Оптовая и розничная торговля: ремонт автомобилей и мотоциклов</t>
  </si>
  <si>
    <t xml:space="preserve">                                           </t>
  </si>
  <si>
    <t xml:space="preserve">   узлами и принадлежностями </t>
  </si>
  <si>
    <t>Оптовая торговля и торговля через агентов</t>
  </si>
  <si>
    <t xml:space="preserve">Розничная торговля, кроме торговли автомобилями </t>
  </si>
  <si>
    <t xml:space="preserve">  и моторным топливом</t>
  </si>
  <si>
    <t>Ремонт бытовых изделий и предметов личного пользования</t>
  </si>
  <si>
    <t>10.6.  Оптовая и розничная торговля: ремонт автомобилей и мотоциклов</t>
  </si>
  <si>
    <t>10.7.  Товарооборот гостиниц и ресторанов по формам собственности</t>
  </si>
  <si>
    <t>Миллионов сомов</t>
  </si>
  <si>
    <t xml:space="preserve">  Всего </t>
  </si>
  <si>
    <t xml:space="preserve">    Государственная</t>
  </si>
  <si>
    <t xml:space="preserve">    Частная</t>
  </si>
  <si>
    <t>В процентах к  итогу</t>
  </si>
  <si>
    <t>10.8.  Товарооборот гостиниц по формам собственности</t>
  </si>
  <si>
    <t>В процентах к итогу</t>
  </si>
  <si>
    <t>10.9.  Товарооборот ресторанов по формам собственности</t>
  </si>
  <si>
    <t xml:space="preserve">  Все каналы реализации </t>
  </si>
  <si>
    <t xml:space="preserve">    Торгующие организации</t>
  </si>
  <si>
    <t xml:space="preserve">    Торговля на всех типах рынков</t>
  </si>
  <si>
    <t>В процентах к предыдущему году</t>
  </si>
  <si>
    <t>10.11.  Оборот розничной торговли, включая общественное питание,</t>
  </si>
  <si>
    <t xml:space="preserve">             (миллионов сомов)</t>
  </si>
  <si>
    <t xml:space="preserve">            (миллионов сомов)</t>
  </si>
  <si>
    <t xml:space="preserve">             (в процентах к предыдущему году)</t>
  </si>
  <si>
    <t xml:space="preserve">         по видам экономической деятельности</t>
  </si>
  <si>
    <t xml:space="preserve">          по видам и формам собственности</t>
  </si>
  <si>
    <t xml:space="preserve">          по формам собственности</t>
  </si>
  <si>
    <t xml:space="preserve"> Торговля автомобилями и мотоциклами, автодеталями, </t>
  </si>
  <si>
    <t xml:space="preserve"> Техническое обслуживание и ремонт автомобилей</t>
  </si>
  <si>
    <t xml:space="preserve"> Розничная торговля моторным топливом </t>
  </si>
  <si>
    <t xml:space="preserve"> Оптовая торговля </t>
  </si>
  <si>
    <t xml:space="preserve"> Розничная торговля</t>
  </si>
  <si>
    <t xml:space="preserve"> Розничная торговля  </t>
  </si>
  <si>
    <t xml:space="preserve"> Предоставление услуг гостиницами и услуг для</t>
  </si>
  <si>
    <t xml:space="preserve">   туристического проживания,а также прочими для краткосрочного проживания</t>
  </si>
  <si>
    <t xml:space="preserve"> Предоставление услуг ресторанами, мобильных </t>
  </si>
  <si>
    <t xml:space="preserve">  и прочих  услуг по обеспечению</t>
  </si>
  <si>
    <t xml:space="preserve">  пищи,а также барами</t>
  </si>
  <si>
    <t xml:space="preserve">    узлами и принадлежностями </t>
  </si>
  <si>
    <t xml:space="preserve">   узлами и принадлежностями</t>
  </si>
  <si>
    <t xml:space="preserve">  Торговля автомобилями и мотоциклами, автодеталями,  </t>
  </si>
  <si>
    <t xml:space="preserve"> Государственная </t>
  </si>
  <si>
    <t xml:space="preserve">  Техническое обслуживание и ремонт автомобилей</t>
  </si>
  <si>
    <t xml:space="preserve">  Торговля автомобилями и мотоциклами, автодеталями, </t>
  </si>
  <si>
    <t xml:space="preserve">     узлами и принадлежностями </t>
  </si>
  <si>
    <t xml:space="preserve">  Торговля автомобилями и мотоциклами, автодеталями,</t>
  </si>
  <si>
    <t xml:space="preserve">  Розничная торговля моторным топливом </t>
  </si>
  <si>
    <t xml:space="preserve">  Оптовая торговля </t>
  </si>
  <si>
    <t xml:space="preserve">  Розничная торговля</t>
  </si>
  <si>
    <t xml:space="preserve">  Розничная торговля </t>
  </si>
  <si>
    <t xml:space="preserve">  Оптовая торговля</t>
  </si>
  <si>
    <t xml:space="preserve">            по формам собственности</t>
  </si>
  <si>
    <t xml:space="preserve">               (миллионов сомов)</t>
  </si>
  <si>
    <t>Все население</t>
  </si>
  <si>
    <t xml:space="preserve">  тыс. долларов</t>
  </si>
  <si>
    <t xml:space="preserve">  тыс. сомов</t>
  </si>
  <si>
    <t xml:space="preserve"> со странами вне СНГ</t>
  </si>
  <si>
    <t xml:space="preserve"> со странами  СНГ</t>
  </si>
  <si>
    <t xml:space="preserve"> Сальдо</t>
  </si>
  <si>
    <t xml:space="preserve"> Импорт</t>
  </si>
  <si>
    <t xml:space="preserve"> Экспорт</t>
  </si>
  <si>
    <t>Внешнеторговый оборот</t>
  </si>
  <si>
    <t>15. ВНЕШНЕЭКОНОМИЧЕСКАЯ ДЕЯТЕЛЬНОСТЬ</t>
  </si>
  <si>
    <t xml:space="preserve"> Разные промышленные товары</t>
  </si>
  <si>
    <t xml:space="preserve">  часы; музыкальные  инструменты; их части</t>
  </si>
  <si>
    <t xml:space="preserve">  измерительные, контрольные, медицинские; </t>
  </si>
  <si>
    <t xml:space="preserve">  фотографические, кинематографические,    </t>
  </si>
  <si>
    <t xml:space="preserve"> Приборы и аппараты оптические,</t>
  </si>
  <si>
    <t xml:space="preserve">  транспорта, их части и принадлежности</t>
  </si>
  <si>
    <t xml:space="preserve"> Средства наземного, воздушного и водного</t>
  </si>
  <si>
    <t xml:space="preserve">  их части и принадлежности</t>
  </si>
  <si>
    <t xml:space="preserve">  телевизионного изображения и звука;</t>
  </si>
  <si>
    <t xml:space="preserve">  аппаратура для записи и воспроизведения </t>
  </si>
  <si>
    <t xml:space="preserve">  электротехническое оборудование; их  части;</t>
  </si>
  <si>
    <t xml:space="preserve"> Машины, оборудование и механизмы;</t>
  </si>
  <si>
    <t xml:space="preserve"> Недрагоценные металлы и изделия из них</t>
  </si>
  <si>
    <t xml:space="preserve">  ческие изделия; стекло и изделия из него</t>
  </si>
  <si>
    <t xml:space="preserve">  слюды и из подобных материалов; керами-</t>
  </si>
  <si>
    <t xml:space="preserve"> Изделия из камня, гипса, цемента, асбеста,</t>
  </si>
  <si>
    <t xml:space="preserve">  складные, хлысты, кнуты </t>
  </si>
  <si>
    <t xml:space="preserve"> Обувь, головные уборы, зонты, трости</t>
  </si>
  <si>
    <t xml:space="preserve"> Текстиль и текстильные изделия</t>
  </si>
  <si>
    <t xml:space="preserve">  макулатура; бумага, картон и изделия из них</t>
  </si>
  <si>
    <t xml:space="preserve">  волокнистых растительных материалов </t>
  </si>
  <si>
    <t xml:space="preserve"> Бумажная масса из древесины или из других</t>
  </si>
  <si>
    <t xml:space="preserve">  древесный уголь; пробка </t>
  </si>
  <si>
    <t xml:space="preserve"> Древесина и изделия из древесины;</t>
  </si>
  <si>
    <t xml:space="preserve">  изделия из них; дорожные принадлежности</t>
  </si>
  <si>
    <t xml:space="preserve"> Кожевенное сырье, кожа, натуральный мех и</t>
  </si>
  <si>
    <t xml:space="preserve">  и резиновые изделия</t>
  </si>
  <si>
    <t xml:space="preserve"> Пластмассы и изделия из них; каучук</t>
  </si>
  <si>
    <t xml:space="preserve">  отраслей промышленности</t>
  </si>
  <si>
    <t xml:space="preserve"> Продукция химической и связанных с ней</t>
  </si>
  <si>
    <t xml:space="preserve"> Минеральные продукты</t>
  </si>
  <si>
    <t xml:space="preserve">  и безалкогольные напитки и уксус; табак  </t>
  </si>
  <si>
    <t xml:space="preserve"> Готовые пищевые продукты; алкогольные</t>
  </si>
  <si>
    <t xml:space="preserve">  происхождения; продукты их расщепления</t>
  </si>
  <si>
    <t xml:space="preserve"> Жиры и масла животного или растительного </t>
  </si>
  <si>
    <t xml:space="preserve"> Продукты растительного происхождения</t>
  </si>
  <si>
    <t xml:space="preserve">  происхождения</t>
  </si>
  <si>
    <t xml:space="preserve"> Живые животные и продукты животного</t>
  </si>
  <si>
    <t>окирования и антиквариат</t>
  </si>
  <si>
    <t>Произведения искусств, предметы коллекцию</t>
  </si>
  <si>
    <t xml:space="preserve">  бижутерия; монеты </t>
  </si>
  <si>
    <t xml:space="preserve">  драгоценные металлы и изделия из них;</t>
  </si>
  <si>
    <t xml:space="preserve">  драгоценные или полудрагоценные камни,</t>
  </si>
  <si>
    <t xml:space="preserve"> Жемчуг природный или культивированный,</t>
  </si>
  <si>
    <t xml:space="preserve">          (тысяч долларов)</t>
  </si>
  <si>
    <r>
      <t>1</t>
    </r>
    <r>
      <rPr>
        <sz val="8"/>
        <rFont val="Times New Roman Cyr"/>
        <family val="1"/>
        <charset val="204"/>
      </rPr>
      <t xml:space="preserve"> Международная стандартная торговая классификация.</t>
    </r>
  </si>
  <si>
    <t xml:space="preserve"> Различные готовые изделия</t>
  </si>
  <si>
    <t xml:space="preserve"> Машины и транспортное оборудование</t>
  </si>
  <si>
    <t xml:space="preserve">  ные, главным образом, по виду материала</t>
  </si>
  <si>
    <t xml:space="preserve"> Промышленные товары, классифицирован-</t>
  </si>
  <si>
    <t xml:space="preserve">  ция, не включенные в другие категории</t>
  </si>
  <si>
    <t xml:space="preserve"> Химические вещества и аналогичная продук- </t>
  </si>
  <si>
    <t xml:space="preserve">  и воски</t>
  </si>
  <si>
    <t xml:space="preserve"> Животные и растительные масла, жиры</t>
  </si>
  <si>
    <t xml:space="preserve">  аналогичные материалы</t>
  </si>
  <si>
    <t xml:space="preserve"> Минеральное топливо, смазочные масла и</t>
  </si>
  <si>
    <t xml:space="preserve"> Сырье непродовольственное, кроме топлива</t>
  </si>
  <si>
    <t xml:space="preserve"> Напитки и табак</t>
  </si>
  <si>
    <t xml:space="preserve"> Пищевые продукты и живые животные</t>
  </si>
  <si>
    <t xml:space="preserve"> Химические вещества и аналогичная продук-</t>
  </si>
  <si>
    <t xml:space="preserve">           (тысяч долларов)</t>
  </si>
  <si>
    <t xml:space="preserve">  Африка</t>
  </si>
  <si>
    <t xml:space="preserve">   США</t>
  </si>
  <si>
    <t xml:space="preserve">   Канада</t>
  </si>
  <si>
    <t xml:space="preserve">     в том числе:</t>
  </si>
  <si>
    <t xml:space="preserve">  Америка</t>
  </si>
  <si>
    <t xml:space="preserve">   Саудовская Аравия</t>
  </si>
  <si>
    <t xml:space="preserve">   Япония</t>
  </si>
  <si>
    <t xml:space="preserve">   Узбекистан</t>
  </si>
  <si>
    <t xml:space="preserve">   Турция</t>
  </si>
  <si>
    <t xml:space="preserve">   Туркменистан</t>
  </si>
  <si>
    <t xml:space="preserve">   Таджикистан</t>
  </si>
  <si>
    <t xml:space="preserve">   Сингапур</t>
  </si>
  <si>
    <t xml:space="preserve">   Пакистан</t>
  </si>
  <si>
    <t xml:space="preserve">   Объединенные Арабские Эмираты</t>
  </si>
  <si>
    <t xml:space="preserve">   Монголия</t>
  </si>
  <si>
    <t xml:space="preserve">   Китай</t>
  </si>
  <si>
    <t xml:space="preserve">   Катар</t>
  </si>
  <si>
    <t xml:space="preserve">   Камбоджа</t>
  </si>
  <si>
    <t xml:space="preserve">   Казахстан</t>
  </si>
  <si>
    <t xml:space="preserve">   Иран</t>
  </si>
  <si>
    <t xml:space="preserve">   Иордания</t>
  </si>
  <si>
    <t xml:space="preserve">   Индия</t>
  </si>
  <si>
    <t xml:space="preserve">   Грузия</t>
  </si>
  <si>
    <t xml:space="preserve">   Бахрейн</t>
  </si>
  <si>
    <t xml:space="preserve">   Афганистан</t>
  </si>
  <si>
    <t xml:space="preserve">   Армения</t>
  </si>
  <si>
    <t xml:space="preserve">   Азербайджан</t>
  </si>
  <si>
    <t xml:space="preserve">   в том числе:      </t>
  </si>
  <si>
    <t>5776,457*</t>
  </si>
  <si>
    <t xml:space="preserve">  Азия   </t>
  </si>
  <si>
    <t xml:space="preserve">  Соединенное Королевство (Великобритания)</t>
  </si>
  <si>
    <t xml:space="preserve">   Эстония</t>
  </si>
  <si>
    <t xml:space="preserve">   Швейцария</t>
  </si>
  <si>
    <t xml:space="preserve">   Дания</t>
  </si>
  <si>
    <t xml:space="preserve">   Чехия</t>
  </si>
  <si>
    <t xml:space="preserve">   Франция</t>
  </si>
  <si>
    <t xml:space="preserve">   Финляндия</t>
  </si>
  <si>
    <t xml:space="preserve">   Украина</t>
  </si>
  <si>
    <t xml:space="preserve">   Словакия</t>
  </si>
  <si>
    <t xml:space="preserve">   Румыния</t>
  </si>
  <si>
    <t xml:space="preserve">   Россия</t>
  </si>
  <si>
    <t xml:space="preserve">   Польша</t>
  </si>
  <si>
    <t xml:space="preserve">   Нидерланды</t>
  </si>
  <si>
    <t xml:space="preserve">   Молдова</t>
  </si>
  <si>
    <t xml:space="preserve">   Литва</t>
  </si>
  <si>
    <t xml:space="preserve">   Латвия</t>
  </si>
  <si>
    <t xml:space="preserve">   Италия</t>
  </si>
  <si>
    <t xml:space="preserve">   Германия</t>
  </si>
  <si>
    <t xml:space="preserve">   Венгрия</t>
  </si>
  <si>
    <t xml:space="preserve">   Бельгия</t>
  </si>
  <si>
    <t xml:space="preserve">   Беларусь</t>
  </si>
  <si>
    <t xml:space="preserve"> Европа</t>
  </si>
  <si>
    <t xml:space="preserve">              (тысяч долларов)</t>
  </si>
  <si>
    <t>15.6. Экспорт товаров по странам</t>
  </si>
  <si>
    <t>т.</t>
  </si>
  <si>
    <t>Бумага и картон немелованные</t>
  </si>
  <si>
    <t>Удобрения</t>
  </si>
  <si>
    <t>Газ сжиженный</t>
  </si>
  <si>
    <t>млн.м3</t>
  </si>
  <si>
    <t>Газ природный</t>
  </si>
  <si>
    <t>Топливо дизельное</t>
  </si>
  <si>
    <t>Бeнзин автомобильный</t>
  </si>
  <si>
    <t>Сахар</t>
  </si>
  <si>
    <t>Масло растительное</t>
  </si>
  <si>
    <t>Мука пшеничная</t>
  </si>
  <si>
    <t>Пшеница</t>
  </si>
  <si>
    <t>Чай</t>
  </si>
  <si>
    <t>Ед. изм.</t>
  </si>
  <si>
    <t>15.9. Импорт важнейших видов товаров в натуральном выражении</t>
  </si>
  <si>
    <t>т</t>
  </si>
  <si>
    <t>Алюминий</t>
  </si>
  <si>
    <t>Чугунь и сталь</t>
  </si>
  <si>
    <t>тыс.шт.</t>
  </si>
  <si>
    <t>Шкуры крупного рогатого скота</t>
  </si>
  <si>
    <t>Овощи и фрукты</t>
  </si>
  <si>
    <t>Африка</t>
  </si>
  <si>
    <t xml:space="preserve">   Тайвань</t>
  </si>
  <si>
    <t xml:space="preserve">   Сирия</t>
  </si>
  <si>
    <t xml:space="preserve">   Малайзия </t>
  </si>
  <si>
    <t xml:space="preserve">   Кувейт</t>
  </si>
  <si>
    <t xml:space="preserve">   Корея </t>
  </si>
  <si>
    <t xml:space="preserve">   Индонезия</t>
  </si>
  <si>
    <t xml:space="preserve">   Израиль</t>
  </si>
  <si>
    <t>29335,675*</t>
  </si>
  <si>
    <t xml:space="preserve">   Швеция</t>
  </si>
  <si>
    <t xml:space="preserve">   Соединенное Королевство</t>
  </si>
  <si>
    <t xml:space="preserve">   Чешская Республика</t>
  </si>
  <si>
    <t xml:space="preserve">   Македония</t>
  </si>
  <si>
    <t xml:space="preserve">   Испания</t>
  </si>
  <si>
    <t xml:space="preserve">   Болгария</t>
  </si>
  <si>
    <t xml:space="preserve">   Австрия</t>
  </si>
  <si>
    <t>16554,407*</t>
  </si>
  <si>
    <t>15.7. Импорт товаров по странам</t>
  </si>
  <si>
    <t>4. ПРОМЫШЛЕННОСТЬ</t>
  </si>
  <si>
    <t xml:space="preserve"> 4.1. Объем производства промышленной продукции, работ и услуг по видам</t>
  </si>
  <si>
    <t xml:space="preserve">      экономической деятельности</t>
  </si>
  <si>
    <t>2004*</t>
  </si>
  <si>
    <t>Промышленность - всего</t>
  </si>
  <si>
    <t>Добыча топливно-энергетических
полезных ископаемых</t>
  </si>
  <si>
    <t xml:space="preserve">    (включая напитки)  и табачных изделий</t>
  </si>
  <si>
    <t>4.2.  Индексы объема  промышленной продукции по видам экономической</t>
  </si>
  <si>
    <t xml:space="preserve">     деятельности</t>
  </si>
  <si>
    <t xml:space="preserve">Добыча топливно-энергетических
</t>
  </si>
  <si>
    <t>Единица измерения</t>
  </si>
  <si>
    <t>Уголь каменный и лигнит</t>
  </si>
  <si>
    <t>тыс.т.</t>
  </si>
  <si>
    <t>Мясо и мясные продукты</t>
  </si>
  <si>
    <t>тонн</t>
  </si>
  <si>
    <t>Колбасные изделия</t>
  </si>
  <si>
    <t xml:space="preserve">Масло растительное </t>
  </si>
  <si>
    <t>Молоко обработанное жидкое</t>
  </si>
  <si>
    <t>Мороженное и продукты аналогичные</t>
  </si>
  <si>
    <t>Масло сливочное всех видов</t>
  </si>
  <si>
    <t>Хлеб свежий</t>
  </si>
  <si>
    <t>Макаронные изделия без начинки, непод-</t>
  </si>
  <si>
    <t>вергнутые тепловой обработке</t>
  </si>
  <si>
    <t>Пиво</t>
  </si>
  <si>
    <t>тыс.л.</t>
  </si>
  <si>
    <t>Безалкогольные напитки</t>
  </si>
  <si>
    <t xml:space="preserve">Воды минеральные </t>
  </si>
  <si>
    <t>неподслащенные,неароматизированные</t>
  </si>
  <si>
    <t>Сырье табачное, сигаретное и махорочное</t>
  </si>
  <si>
    <t>Волокно хлопковое кардо и гребнечесанное</t>
  </si>
  <si>
    <t>Швейные изделия</t>
  </si>
  <si>
    <t>тыс.сом</t>
  </si>
  <si>
    <t>Одежда верхняя, кроме трикотажной
 женская или для девочек</t>
  </si>
  <si>
    <t xml:space="preserve">Двери, окна, коробки для дверей и рамы оконные, пороги для дверей, ставка, жалюзи и изделия анологичне и их части из пластмасс. </t>
  </si>
  <si>
    <t xml:space="preserve">Кирпичи керамические, неогнеупорные строительные    </t>
  </si>
  <si>
    <t>млн.шт.</t>
  </si>
  <si>
    <t>Смеси битумные, основанные на асфальте природном</t>
  </si>
  <si>
    <t>тыс.тонн</t>
  </si>
  <si>
    <t xml:space="preserve">Насосы центробежные для перекачки  жидкостей,подъемники жидкостей </t>
  </si>
  <si>
    <t>шт.</t>
  </si>
  <si>
    <t>Мебель</t>
  </si>
  <si>
    <t>млн.сом</t>
  </si>
  <si>
    <t>4.4. Объем производства промышленной продукции по типам предприятий</t>
  </si>
  <si>
    <t xml:space="preserve">         (в процентах к предыдущему году)</t>
  </si>
  <si>
    <t xml:space="preserve"> Добыча прочих полезных ископаемых
</t>
  </si>
  <si>
    <t xml:space="preserve">  Добыча прочих полезных ископаемых
</t>
  </si>
  <si>
    <t xml:space="preserve"> Обрабатывающие  производства</t>
  </si>
  <si>
    <t xml:space="preserve">  Производство пищевых продуктов,</t>
  </si>
  <si>
    <t xml:space="preserve">  Текстильное  производство; производство 
    одежды и обуви ,кожи и прочих кожаных 
    изделий </t>
  </si>
  <si>
    <t xml:space="preserve">  Производство деревянных и бумажных 
    изделий;
    полиграфическая деятельность
</t>
  </si>
  <si>
    <t xml:space="preserve">    изделий из дерева</t>
  </si>
  <si>
    <t xml:space="preserve">  Производство химической продукции</t>
  </si>
  <si>
    <t xml:space="preserve">  Производство фармацевтической продукции</t>
  </si>
  <si>
    <t xml:space="preserve">  Производство резиновых и пластмассовых 
    изделий; прочих неметаллических 
    минеральных продуктов</t>
  </si>
  <si>
    <t xml:space="preserve">  Производство основных металлов и готовых 
    металлических изделий;кроме машин и 
    оборудования </t>
  </si>
  <si>
    <t xml:space="preserve">  Производство электрического оборудования</t>
  </si>
  <si>
    <t xml:space="preserve">  Производство машин и оборудования</t>
  </si>
  <si>
    <t xml:space="preserve">  Прочие производства.ремонт и установка 
    машин и оборудования</t>
  </si>
  <si>
    <t xml:space="preserve"> Обеспечение (снабжение) электроэнергией, 
   газом, паром и кондиционированным 
   воздухом </t>
  </si>
  <si>
    <t xml:space="preserve">  Производство   электроэнергии,ее передача и 
    распределение</t>
  </si>
  <si>
    <t xml:space="preserve">  Производсьво газа;распределение 
    газообразного топлива через системы 
    газоснабжения</t>
  </si>
  <si>
    <t xml:space="preserve">  Обеспечение (снабжение) паром и 
    кондиционированным воздухом </t>
  </si>
  <si>
    <t xml:space="preserve"> Водоснабжение,очистка,обработка отходов 
   и получение вторичного сырья</t>
  </si>
  <si>
    <t xml:space="preserve">  Сбор, обработка и распределение воды 
    (водоснабжение)</t>
  </si>
  <si>
    <t xml:space="preserve">  Обеззараживание и прочая обработка отходов </t>
  </si>
  <si>
    <t xml:space="preserve">   Производство деревянных и бумажных 
    изделий; полиграфическая деятельность
</t>
  </si>
  <si>
    <t xml:space="preserve">   Производство химической продукции</t>
  </si>
  <si>
    <t xml:space="preserve">  Производство основных металлов и готовых 
    металлических изделий; кроме машин
    и оборудования </t>
  </si>
  <si>
    <t xml:space="preserve">  Прочие производства, ремонт и установка  
    машин и оборудования</t>
  </si>
  <si>
    <t xml:space="preserve">  Производство   электроэнергии,ее передача 
    и распределение</t>
  </si>
  <si>
    <t xml:space="preserve">  Производсьво газа; распределение 
    газообразного топлива через системы 
    газоснабжения</t>
  </si>
  <si>
    <t xml:space="preserve"> Водоснабжение, очистка, обработка отходов 
   и получение вторичного сырья</t>
  </si>
  <si>
    <t xml:space="preserve">  Обеззараживание и прочая боработка отходов</t>
  </si>
  <si>
    <t xml:space="preserve">  Добыча прочих полезных ископаемых</t>
  </si>
  <si>
    <t xml:space="preserve">        (миллионов сомов)</t>
  </si>
  <si>
    <t xml:space="preserve"> Индивидуальные предприниматели</t>
  </si>
  <si>
    <t xml:space="preserve">Сборные строительные конструкции из бетона, </t>
  </si>
  <si>
    <t xml:space="preserve">   плитки и изделия строительные, тонн</t>
  </si>
  <si>
    <t>22.1. Число гостиниц и посетителей (по формам собственности)</t>
  </si>
  <si>
    <t xml:space="preserve">                    </t>
  </si>
  <si>
    <t>из них:</t>
  </si>
  <si>
    <t>22.2. Число санаторно-курортных учреждений</t>
  </si>
  <si>
    <t>Всего санаторно-курортных учреждений</t>
  </si>
  <si>
    <t xml:space="preserve">                 в том числе по видам:</t>
  </si>
  <si>
    <t>22.3. Единовременная вместимость санаторно-курортных учреждений</t>
  </si>
  <si>
    <t>Всего мест</t>
  </si>
  <si>
    <t xml:space="preserve">       в том числе по видам учреждений:</t>
  </si>
  <si>
    <t>22.4. Число  посетителей (туристов)</t>
  </si>
  <si>
    <t>Всего, посетителей (туристов)</t>
  </si>
  <si>
    <t>22.5. Численность лечившихся и отдохнувших в санаторно-курортных</t>
  </si>
  <si>
    <t xml:space="preserve">       учреждениях</t>
  </si>
  <si>
    <t>Численность лечившихся и отдохнувших - всего</t>
  </si>
  <si>
    <t xml:space="preserve">      в том числе по видам учреждений:</t>
  </si>
  <si>
    <t>22.6. Число организаций предприятий туризма</t>
  </si>
  <si>
    <t>Организации отдыха и туризма, всего</t>
  </si>
  <si>
    <t xml:space="preserve">        в том числе по видам:</t>
  </si>
  <si>
    <t>22.7. Число посетителей (туристов) посетивших предприятий туризма</t>
  </si>
  <si>
    <t xml:space="preserve">Число обслуженных (туристов) всего </t>
  </si>
  <si>
    <t xml:space="preserve">     в том числе :</t>
  </si>
  <si>
    <t>22. ТУРИЗМ И ОТДЫХ</t>
  </si>
  <si>
    <t>Всего гостиниц</t>
  </si>
  <si>
    <t xml:space="preserve"> Всего посетителей</t>
  </si>
  <si>
    <t xml:space="preserve">  Государственная собственность</t>
  </si>
  <si>
    <t xml:space="preserve">  Негосударственная собственность</t>
  </si>
  <si>
    <t xml:space="preserve">  Всего гостиниц</t>
  </si>
  <si>
    <t xml:space="preserve">   Численность посетителей</t>
  </si>
  <si>
    <t xml:space="preserve"> санатории</t>
  </si>
  <si>
    <t xml:space="preserve"> санатории-профилактории</t>
  </si>
  <si>
    <t xml:space="preserve"> дома отдыха</t>
  </si>
  <si>
    <t xml:space="preserve"> пансионаты отдыха</t>
  </si>
  <si>
    <t xml:space="preserve"> пансионаты с лечением</t>
  </si>
  <si>
    <t xml:space="preserve"> детские санатории</t>
  </si>
  <si>
    <t xml:space="preserve">           (человек)</t>
  </si>
  <si>
    <t xml:space="preserve"> из них:</t>
  </si>
  <si>
    <t xml:space="preserve">  граждане Кыргызстана</t>
  </si>
  <si>
    <t xml:space="preserve">  гражданеиз стран СНГ</t>
  </si>
  <si>
    <t xml:space="preserve">  граждане из стран вне СНГ</t>
  </si>
  <si>
    <t xml:space="preserve">           (человек)              </t>
  </si>
  <si>
    <t xml:space="preserve"> детские оздоровительные комплексы</t>
  </si>
  <si>
    <t xml:space="preserve"> турфирмы и туроператоры, бюро 
 путешествий и экскурсий</t>
  </si>
  <si>
    <t xml:space="preserve"> природные парки и заповедники</t>
  </si>
  <si>
    <t xml:space="preserve">  природными парками и заповедниками</t>
  </si>
  <si>
    <t xml:space="preserve">           (человек)                 </t>
  </si>
  <si>
    <t xml:space="preserve">     (на конец года, единиц)</t>
  </si>
  <si>
    <t xml:space="preserve"> Административная и вспомогательная 
  деятельность</t>
  </si>
  <si>
    <t xml:space="preserve">          (человек)</t>
  </si>
  <si>
    <t xml:space="preserve">  Сельское хозяйство, лесное 
    хозяйство и рыболовство  </t>
  </si>
  <si>
    <t xml:space="preserve">            (в процентах к предыдущему году)</t>
  </si>
  <si>
    <t xml:space="preserve">             (в процентах к итогу)</t>
  </si>
  <si>
    <t>10.12. Объем  оказанных рыночных услуг</t>
  </si>
  <si>
    <t>в том 
числе населе-нию</t>
  </si>
  <si>
    <t>Млн. сомов</t>
  </si>
  <si>
    <t xml:space="preserve">           (тысяч сомов)</t>
  </si>
  <si>
    <t xml:space="preserve">             (единиц)</t>
  </si>
  <si>
    <t xml:space="preserve">          (единиц)</t>
  </si>
  <si>
    <t xml:space="preserve"> Оптовая  и розничная торговля,</t>
  </si>
  <si>
    <t xml:space="preserve">  ремонт автомобилей мотоциклов</t>
  </si>
  <si>
    <t xml:space="preserve"> Транспортная  деятельность и </t>
  </si>
  <si>
    <t xml:space="preserve">  хранение грузов</t>
  </si>
  <si>
    <t xml:space="preserve"> Финансовое посредничество </t>
  </si>
  <si>
    <t xml:space="preserve">  и страхование</t>
  </si>
  <si>
    <t xml:space="preserve"> Операции с недвижимым</t>
  </si>
  <si>
    <t xml:space="preserve">  имуществом </t>
  </si>
  <si>
    <t xml:space="preserve"> Профессиональная,  научная   и </t>
  </si>
  <si>
    <t xml:space="preserve">  техническая  деятельность</t>
  </si>
  <si>
    <t xml:space="preserve"> Административная  и </t>
  </si>
  <si>
    <t xml:space="preserve">  вспомогательная      деятельность</t>
  </si>
  <si>
    <t xml:space="preserve"> Здравоохранение  и</t>
  </si>
  <si>
    <t xml:space="preserve">  социальное обслуживание населения</t>
  </si>
  <si>
    <t xml:space="preserve"> Искусство, развлечения  и  отдых </t>
  </si>
  <si>
    <t xml:space="preserve"> Транспортная деятельность и </t>
  </si>
  <si>
    <t xml:space="preserve"> Информация  и  связь</t>
  </si>
  <si>
    <t xml:space="preserve"> техническая  деятельность</t>
  </si>
  <si>
    <t xml:space="preserve"> Здравоохранение</t>
  </si>
  <si>
    <t xml:space="preserve"> социальное обслуживание населения</t>
  </si>
  <si>
    <t xml:space="preserve">  хранение   грузов</t>
  </si>
  <si>
    <t xml:space="preserve">   вспомогательная  деятельность</t>
  </si>
  <si>
    <t xml:space="preserve"> и страхование</t>
  </si>
  <si>
    <t xml:space="preserve"> имуществом </t>
  </si>
  <si>
    <t xml:space="preserve">              (тыс. долларов)</t>
  </si>
  <si>
    <t xml:space="preserve">             (по учтенному кругу предприятий, находящихся на территории города, миллионов сомов)</t>
  </si>
  <si>
    <t>16. НАСЕЛЕНИЕ</t>
  </si>
  <si>
    <t xml:space="preserve">       </t>
  </si>
  <si>
    <t xml:space="preserve">  в том числе в возрасте, лет:</t>
  </si>
  <si>
    <t xml:space="preserve">   менее 1 </t>
  </si>
  <si>
    <t xml:space="preserve">   1 - 6</t>
  </si>
  <si>
    <t xml:space="preserve">   7 - 17</t>
  </si>
  <si>
    <t xml:space="preserve">  мужчины и женщины 0-15 </t>
  </si>
  <si>
    <t xml:space="preserve">  мужчины 16-62, </t>
  </si>
  <si>
    <t xml:space="preserve">  женщины 16-57 </t>
  </si>
  <si>
    <t xml:space="preserve">  мужчины 63 и более, </t>
  </si>
  <si>
    <t xml:space="preserve">  женщины 58 и более </t>
  </si>
  <si>
    <t xml:space="preserve">   65 и старше</t>
  </si>
  <si>
    <t>Городское население</t>
  </si>
  <si>
    <t>Сельское население</t>
  </si>
  <si>
    <t>16.2. Среднегодовая численность постоянного населения по полу,</t>
  </si>
  <si>
    <t>г. Ош (включая села)</t>
  </si>
  <si>
    <t xml:space="preserve">   Оба пола</t>
  </si>
  <si>
    <t xml:space="preserve">  Городское население</t>
  </si>
  <si>
    <t xml:space="preserve">  Сельское население</t>
  </si>
  <si>
    <t>Все национальности</t>
  </si>
  <si>
    <t xml:space="preserve">   в том числе:</t>
  </si>
  <si>
    <t xml:space="preserve"> кыргызы</t>
  </si>
  <si>
    <t xml:space="preserve"> азербайджанцы</t>
  </si>
  <si>
    <t xml:space="preserve"> армяне</t>
  </si>
  <si>
    <t xml:space="preserve"> белорусы</t>
  </si>
  <si>
    <t xml:space="preserve"> грузины</t>
  </si>
  <si>
    <t xml:space="preserve"> дунгане</t>
  </si>
  <si>
    <t xml:space="preserve"> евреи</t>
  </si>
  <si>
    <t xml:space="preserve"> казахи</t>
  </si>
  <si>
    <t xml:space="preserve"> корейцы</t>
  </si>
  <si>
    <t xml:space="preserve"> литовцы</t>
  </si>
  <si>
    <t xml:space="preserve"> молдаване</t>
  </si>
  <si>
    <t xml:space="preserve"> немцы</t>
  </si>
  <si>
    <t xml:space="preserve"> русские</t>
  </si>
  <si>
    <t xml:space="preserve"> таджики</t>
  </si>
  <si>
    <t xml:space="preserve"> татары</t>
  </si>
  <si>
    <t xml:space="preserve"> турки</t>
  </si>
  <si>
    <t xml:space="preserve"> туркмены</t>
  </si>
  <si>
    <t xml:space="preserve"> узбеки</t>
  </si>
  <si>
    <t xml:space="preserve"> уйгуры</t>
  </si>
  <si>
    <t xml:space="preserve"> украинцы</t>
  </si>
  <si>
    <t xml:space="preserve"> чеченцы</t>
  </si>
  <si>
    <t xml:space="preserve"> эстонцы</t>
  </si>
  <si>
    <t>16.6. Ожидаемая продолжительность жизни при рождении</t>
  </si>
  <si>
    <t>Оба пола</t>
  </si>
  <si>
    <t>Мужчины</t>
  </si>
  <si>
    <t>Женщины</t>
  </si>
  <si>
    <t xml:space="preserve">16.7. Число родившихся и общий коэффициент рождаемости </t>
  </si>
  <si>
    <t xml:space="preserve">16.8. Число умерших и общие коэффициенты смертности </t>
  </si>
  <si>
    <t xml:space="preserve">       смертности по основным классам причин смертности</t>
  </si>
  <si>
    <t xml:space="preserve">16.10. Число браков и общие коэффициенты брачности </t>
  </si>
  <si>
    <t xml:space="preserve">16.11. Число разводов и общие коэффициенты разводимости  </t>
  </si>
  <si>
    <t>Всего умерших, человек</t>
  </si>
  <si>
    <t>Всего умерших на 100 000 населения</t>
  </si>
  <si>
    <t xml:space="preserve">  16.13. Число умерших по основным классам причин смерти по полу</t>
  </si>
  <si>
    <t xml:space="preserve">Всего умерших, человек </t>
  </si>
  <si>
    <t xml:space="preserve">16.14. Число умерших по основным классам причин смерти, </t>
  </si>
  <si>
    <t>16.15. Число умерших детей в возрасте до 1 года и коэффициент</t>
  </si>
  <si>
    <t>Всего умерших детей в возрасте до 1 года, человек</t>
  </si>
  <si>
    <t xml:space="preserve"> Болезни органов дыхания</t>
  </si>
  <si>
    <t xml:space="preserve"> Отдельные состояния, возникающие </t>
  </si>
  <si>
    <t xml:space="preserve">  в перинатальный период </t>
  </si>
  <si>
    <t xml:space="preserve"> Инфекционные и паразитарные болезни</t>
  </si>
  <si>
    <t xml:space="preserve"> Врожденные аномалии (пороки развития), </t>
  </si>
  <si>
    <t xml:space="preserve">  деформации и  хромосомные нарушения</t>
  </si>
  <si>
    <t xml:space="preserve"> Травмы, отравления и некоторые другие </t>
  </si>
  <si>
    <t xml:space="preserve">   последствия воздействия внешних причин</t>
  </si>
  <si>
    <t xml:space="preserve"> Болезни нервной системы  </t>
  </si>
  <si>
    <t xml:space="preserve"> Болезни системы кровообращения    </t>
  </si>
  <si>
    <t xml:space="preserve"> Болезни органов пищеварения</t>
  </si>
  <si>
    <t>Всего умерших детей в возрасте до 1 года, на 10000 родившихся</t>
  </si>
  <si>
    <t xml:space="preserve">   в перинатальный период </t>
  </si>
  <si>
    <t xml:space="preserve"> Врожденные аномалии (пороки развития),  </t>
  </si>
  <si>
    <t xml:space="preserve">  деформации и хромосомные нарушения</t>
  </si>
  <si>
    <t xml:space="preserve"> Болезни нервной системы </t>
  </si>
  <si>
    <t>(человек)</t>
  </si>
  <si>
    <t>Число прибывших - всего</t>
  </si>
  <si>
    <t>Женщины 58 и более</t>
  </si>
  <si>
    <t>Число выбывших - всего</t>
  </si>
  <si>
    <t>Продолжение</t>
  </si>
  <si>
    <t>Мужчины 63 и более</t>
  </si>
  <si>
    <t>Число прибывших-всего</t>
  </si>
  <si>
    <t>молдаване</t>
  </si>
  <si>
    <t>латыши</t>
  </si>
  <si>
    <t>таджики</t>
  </si>
  <si>
    <t>армяне</t>
  </si>
  <si>
    <t>туркмены</t>
  </si>
  <si>
    <t>эстонцы</t>
  </si>
  <si>
    <t>татары</t>
  </si>
  <si>
    <t>евреи</t>
  </si>
  <si>
    <t>немцы</t>
  </si>
  <si>
    <t>уйгуры</t>
  </si>
  <si>
    <t>дунгане</t>
  </si>
  <si>
    <t>корейцы</t>
  </si>
  <si>
    <t>турки</t>
  </si>
  <si>
    <t>чеченцы</t>
  </si>
  <si>
    <t>Число выбывших-всего</t>
  </si>
  <si>
    <t>Миграционный прирост, отток (-)</t>
  </si>
  <si>
    <t xml:space="preserve">  Азербайджана</t>
  </si>
  <si>
    <t xml:space="preserve">  Армении</t>
  </si>
  <si>
    <t xml:space="preserve">  Беларуси</t>
  </si>
  <si>
    <t xml:space="preserve">  Казахстана</t>
  </si>
  <si>
    <t xml:space="preserve">  Молдовы</t>
  </si>
  <si>
    <t xml:space="preserve">  России</t>
  </si>
  <si>
    <t xml:space="preserve">  Таджикистана</t>
  </si>
  <si>
    <t xml:space="preserve">  Туркменистана</t>
  </si>
  <si>
    <t xml:space="preserve">  Узбекистана</t>
  </si>
  <si>
    <t xml:space="preserve">  Украины</t>
  </si>
  <si>
    <t xml:space="preserve"> Латвии</t>
  </si>
  <si>
    <t xml:space="preserve"> Литвы</t>
  </si>
  <si>
    <t xml:space="preserve"> Эстонии</t>
  </si>
  <si>
    <t>в том числе выбыли на</t>
  </si>
  <si>
    <t xml:space="preserve">   территорию стран СНГ:</t>
  </si>
  <si>
    <t>в том числе со странами СНГ:</t>
  </si>
  <si>
    <t xml:space="preserve">  Азербайджаном</t>
  </si>
  <si>
    <t xml:space="preserve">  Арменией</t>
  </si>
  <si>
    <t xml:space="preserve">  Беларусью</t>
  </si>
  <si>
    <t xml:space="preserve">  Казахстаном</t>
  </si>
  <si>
    <t xml:space="preserve">  Молдовой</t>
  </si>
  <si>
    <t xml:space="preserve">  Россией</t>
  </si>
  <si>
    <t xml:space="preserve">  Таджикистаном</t>
  </si>
  <si>
    <t xml:space="preserve">  Туркменистаном</t>
  </si>
  <si>
    <t xml:space="preserve">  Узбекистаном</t>
  </si>
  <si>
    <t xml:space="preserve">  Украиной</t>
  </si>
  <si>
    <t xml:space="preserve"> Эстонией</t>
  </si>
  <si>
    <t>16.20. Внешняя миграция населения по территории</t>
  </si>
  <si>
    <t>16.21. Внутренняя (межобластная) миграция населения по территории</t>
  </si>
  <si>
    <t>Число прибывших -всего</t>
  </si>
  <si>
    <t xml:space="preserve">          (оценка, человек соответствующей возрастной группы)</t>
  </si>
  <si>
    <t xml:space="preserve">           оценка на конец года, тыс.человек)</t>
  </si>
  <si>
    <t xml:space="preserve"> Городское население</t>
  </si>
  <si>
    <t xml:space="preserve"> Сельское население</t>
  </si>
  <si>
    <t xml:space="preserve">    Мужчины</t>
  </si>
  <si>
    <t xml:space="preserve">    Женщины</t>
  </si>
  <si>
    <t xml:space="preserve">           (оценка, тыс.человек)</t>
  </si>
  <si>
    <t xml:space="preserve">             (оценка на конец года, человек)</t>
  </si>
  <si>
    <t xml:space="preserve"> из них от: </t>
  </si>
  <si>
    <t xml:space="preserve">  Моложе трудоспособного возраста</t>
  </si>
  <si>
    <t xml:space="preserve">  Трудоспособном возрасте</t>
  </si>
  <si>
    <t xml:space="preserve">  Старше трудоспособного возраста</t>
  </si>
  <si>
    <t xml:space="preserve">  Новообразований</t>
  </si>
  <si>
    <t xml:space="preserve">  Болезней системы кровообращения</t>
  </si>
  <si>
    <t xml:space="preserve">  Болезней органов дыхания</t>
  </si>
  <si>
    <t xml:space="preserve">  Болезней органов пищеварения</t>
  </si>
  <si>
    <t xml:space="preserve">  Травм, отравлений и некоторых других  </t>
  </si>
  <si>
    <t xml:space="preserve">   последствий воздействия внешних причин</t>
  </si>
  <si>
    <t xml:space="preserve"> Все население</t>
  </si>
  <si>
    <t xml:space="preserve"> Число прибывших - всего</t>
  </si>
  <si>
    <t xml:space="preserve">  Мужчины и женщины 0-15</t>
  </si>
  <si>
    <t xml:space="preserve">  Мужчины 16-62,</t>
  </si>
  <si>
    <t xml:space="preserve">  Женщины 16-57</t>
  </si>
  <si>
    <t xml:space="preserve">  Мужчины 63 и более,</t>
  </si>
  <si>
    <t xml:space="preserve">  Женщины 58 и более</t>
  </si>
  <si>
    <t xml:space="preserve"> Число выбывших - всего</t>
  </si>
  <si>
    <t xml:space="preserve">  Миграционный прирост, отток  (-)</t>
  </si>
  <si>
    <t xml:space="preserve">   в том числе в возрасте, лет:</t>
  </si>
  <si>
    <t xml:space="preserve">  Женщины 57 и более</t>
  </si>
  <si>
    <t xml:space="preserve">  Число прибывших - всего</t>
  </si>
  <si>
    <t xml:space="preserve">  Мужчины 16-62</t>
  </si>
  <si>
    <t xml:space="preserve">  Женщины 16-58</t>
  </si>
  <si>
    <t xml:space="preserve"> Миграционный прирост, отток  (-)</t>
  </si>
  <si>
    <t xml:space="preserve">  Мужчины 63 и более</t>
  </si>
  <si>
    <t xml:space="preserve">  Женщины 58и более</t>
  </si>
  <si>
    <t xml:space="preserve">              (человек)</t>
  </si>
  <si>
    <t xml:space="preserve">   в том числе проживали на </t>
  </si>
  <si>
    <t xml:space="preserve">   территории стран  СНГ:</t>
  </si>
  <si>
    <t xml:space="preserve"> Стран СНГ без указания  территории</t>
  </si>
  <si>
    <t xml:space="preserve"> Германии</t>
  </si>
  <si>
    <t xml:space="preserve"> Израиля</t>
  </si>
  <si>
    <t xml:space="preserve"> США</t>
  </si>
  <si>
    <t xml:space="preserve"> Странами  СНГ без указания  территории</t>
  </si>
  <si>
    <t xml:space="preserve"> городское население</t>
  </si>
  <si>
    <t xml:space="preserve"> сельское население</t>
  </si>
  <si>
    <t xml:space="preserve">         (сомов)</t>
  </si>
  <si>
    <t>1.2.  Валовой региональный продукт</t>
  </si>
  <si>
    <t xml:space="preserve">          (млн. сомов)</t>
  </si>
  <si>
    <t>Валовая добавленная стоимость</t>
  </si>
  <si>
    <t>Сельское хозяйство, лесное хозяйство и рыболовство</t>
  </si>
  <si>
    <t>Добыча полезных ископаемых</t>
  </si>
  <si>
    <t>Обрабатывающая промышленность</t>
  </si>
  <si>
    <t>Обеспечение (снабжение) электроэнергией, газом,</t>
  </si>
  <si>
    <t xml:space="preserve">  паром и кондиционированным воздухом</t>
  </si>
  <si>
    <t xml:space="preserve">Водоснабжение, очистка, обработка отходов </t>
  </si>
  <si>
    <t xml:space="preserve">  и получение вторичного сырья</t>
  </si>
  <si>
    <t>Строительство</t>
  </si>
  <si>
    <t>Оптовая и розничная торговля; ремонт автомобилей</t>
  </si>
  <si>
    <t xml:space="preserve">  и мотоциклов</t>
  </si>
  <si>
    <t>Транспортная деятельность и хранение грузов</t>
  </si>
  <si>
    <t>Деятельность гостиниц и ресторанов</t>
  </si>
  <si>
    <t>Информация и связь</t>
  </si>
  <si>
    <t>Финансовое посредничество и страхование</t>
  </si>
  <si>
    <t>Операции с недвижимым имуществом</t>
  </si>
  <si>
    <t>Профессиональная, научная и техническая 
 деятельность</t>
  </si>
  <si>
    <t>Административная и вспомогательная деятельность</t>
  </si>
  <si>
    <t xml:space="preserve">Государственное управление и оборона, обязательное </t>
  </si>
  <si>
    <t xml:space="preserve">  социальное обеспечение</t>
  </si>
  <si>
    <t>Образование</t>
  </si>
  <si>
    <t>Здравоохранение и социальное обслуживание населения</t>
  </si>
  <si>
    <t>Искусство, развлечения и отдых</t>
  </si>
  <si>
    <t>Прочая обслуживающая деятельность</t>
  </si>
  <si>
    <t>Косвенно измеряемые услуги финансового  
 посредничества</t>
  </si>
  <si>
    <t xml:space="preserve">   Чистые налоги на продукты </t>
  </si>
  <si>
    <t xml:space="preserve"> и  чистых налогов на продукты.</t>
  </si>
  <si>
    <r>
      <t xml:space="preserve">Валовой региональный  продукт </t>
    </r>
    <r>
      <rPr>
        <vertAlign val="superscript"/>
        <sz val="9"/>
        <rFont val="Times New Roman"/>
        <family val="1"/>
        <charset val="204"/>
      </rPr>
      <t>1</t>
    </r>
    <r>
      <rPr>
        <b/>
        <sz val="9"/>
        <rFont val="Times New Roman"/>
        <family val="1"/>
        <charset val="204"/>
      </rPr>
      <t xml:space="preserve"> </t>
    </r>
  </si>
  <si>
    <r>
      <t>1</t>
    </r>
    <r>
      <rPr>
        <sz val="8"/>
        <rFont val="Times New Roman"/>
        <family val="1"/>
        <charset val="204"/>
      </rPr>
      <t xml:space="preserve"> Валовой региональный продукт равняется сумме валовой добавленной стоимости </t>
    </r>
  </si>
  <si>
    <t xml:space="preserve">1.3. Изменение производства валового регионального продукта </t>
  </si>
  <si>
    <t xml:space="preserve">       по видам экономической деятельности </t>
  </si>
  <si>
    <t xml:space="preserve">Валовой региональный  продукт  </t>
  </si>
  <si>
    <t>Профессиональная, научная и техническая деятельность</t>
  </si>
  <si>
    <t>Косвенно измеряемые услуги финансового  посредничества</t>
  </si>
  <si>
    <t xml:space="preserve"> Чистые налоги на продукты </t>
  </si>
  <si>
    <t>3. ОСНОВНЫЕ ФОНДЫ</t>
  </si>
  <si>
    <t>3.1.  Основные фонды по полной  стоимости</t>
  </si>
  <si>
    <t xml:space="preserve">             на конец года; миллионов сомов)</t>
  </si>
  <si>
    <t xml:space="preserve"> Сельское хозяйство, лесное 
    хозяйство и рыболовство  </t>
  </si>
  <si>
    <t xml:space="preserve">  Обрабатывающие производства 
   (Обрабатывающая 
    промышленность)</t>
  </si>
  <si>
    <t xml:space="preserve"> Обеспечение (снабж) электроэнэргией, 
   газом, паром и кондицированным 
   вохдухом</t>
  </si>
  <si>
    <t xml:space="preserve"> Транспортная деательность и хранение 
   грузов</t>
  </si>
  <si>
    <t xml:space="preserve"> Деательность гостиниц и ресторанов</t>
  </si>
  <si>
    <t xml:space="preserve"> Финансовое  посредничество и страхование</t>
  </si>
  <si>
    <t xml:space="preserve"> Операция с недвижимым 
  имуществом</t>
  </si>
  <si>
    <t xml:space="preserve"> Профессиональная, научная и техническая 
   деательность</t>
  </si>
  <si>
    <t xml:space="preserve"> Административная и вспомогательная 
   деятельность</t>
  </si>
  <si>
    <t xml:space="preserve"> Государственное управление и 
   оборона; обязательное социальное 
   обеспечение</t>
  </si>
  <si>
    <t xml:space="preserve"> Искусство, развлечение и отдыха</t>
  </si>
  <si>
    <t xml:space="preserve"> Прочая обсуживающая деятельность</t>
  </si>
  <si>
    <t xml:space="preserve">          (на конец года; миллионов сомов)</t>
  </si>
  <si>
    <t xml:space="preserve"> Транспортная деательность и хранение грузов</t>
  </si>
  <si>
    <t xml:space="preserve"> Профессиональная, научная и техническая 
  деательность</t>
  </si>
  <si>
    <t xml:space="preserve">         (на конец года; миллионов сомов)</t>
  </si>
  <si>
    <t xml:space="preserve">                                                                                                                                                                 ( единиц)</t>
  </si>
  <si>
    <t>Государственные хозяйства</t>
  </si>
  <si>
    <t>Коллективные хозяйства</t>
  </si>
  <si>
    <t>Крестьянские (фермерские) хозяйства</t>
  </si>
  <si>
    <t>Сельскохозяйственные угодья - всего</t>
  </si>
  <si>
    <t>3758*</t>
  </si>
  <si>
    <t>2007*</t>
  </si>
  <si>
    <t>Сельское хозяйство</t>
  </si>
  <si>
    <t>государственные хозяйства</t>
  </si>
  <si>
    <t>…</t>
  </si>
  <si>
    <t>коллективные хозяйства</t>
  </si>
  <si>
    <t>крестьянские (фермерские) хозяйства</t>
  </si>
  <si>
    <t>домашние хозяйства населения</t>
  </si>
  <si>
    <t xml:space="preserve">*предварительные двнные   </t>
  </si>
  <si>
    <t>5.4  Индекс физического объема производства продукции</t>
  </si>
  <si>
    <t>Все категории хозяйств</t>
  </si>
  <si>
    <t>Табак</t>
  </si>
  <si>
    <t>Картофель</t>
  </si>
  <si>
    <t>Овощи</t>
  </si>
  <si>
    <t xml:space="preserve">Бахчи </t>
  </si>
  <si>
    <t>Плоды и ягоды</t>
  </si>
  <si>
    <t>Виноград</t>
  </si>
  <si>
    <t>Молоко сырое</t>
  </si>
  <si>
    <t>Яйца, тыс. шт.</t>
  </si>
  <si>
    <t>Шерсть (в физическом весе)</t>
  </si>
  <si>
    <t>Домашние хозяйства населения</t>
  </si>
  <si>
    <t>5.6. Урожайность сельскохозяйственных культур</t>
  </si>
  <si>
    <t>5.7.  Реализация основных видов сельскохозяйственной продукции</t>
  </si>
  <si>
    <t xml:space="preserve">Зерно </t>
  </si>
  <si>
    <t>Скот и птица (в живой массе)</t>
  </si>
  <si>
    <t>5.8. Численность скота и птицы</t>
  </si>
  <si>
    <t>5.9.  Продуктивность скота и птицы</t>
  </si>
  <si>
    <t xml:space="preserve"> Средний надой молока от одной коровы, кг</t>
  </si>
  <si>
    <t xml:space="preserve"> Средняя яйценоскость одной курицы-несушки, шт.</t>
  </si>
  <si>
    <t xml:space="preserve"> Средний настриг шерсти от одной овцы, кг</t>
  </si>
  <si>
    <t xml:space="preserve">          (в действующих ценах, миллионов сомов)</t>
  </si>
  <si>
    <t xml:space="preserve">         (тонн)</t>
  </si>
  <si>
    <t xml:space="preserve">         (центнеров с гектара)</t>
  </si>
  <si>
    <t>17.  ЗДРАВООХРАНЕНИЕ</t>
  </si>
  <si>
    <t xml:space="preserve">17.1. Число медицинских учреждений </t>
  </si>
  <si>
    <t>Больничные учреждения</t>
  </si>
  <si>
    <t>Фельдшерско-акушерские пункты</t>
  </si>
  <si>
    <t>Центры семейных медицины</t>
  </si>
  <si>
    <t xml:space="preserve">  в них ГСВ</t>
  </si>
  <si>
    <t>Станции скорой медицинской помощи</t>
  </si>
  <si>
    <t>Дома ребенка</t>
  </si>
  <si>
    <t>По видам экономической деятельности:</t>
  </si>
  <si>
    <t xml:space="preserve">      смертельным исходом</t>
  </si>
  <si>
    <t>17.7. Численность пострадавших при несчастных случаях на производстве со</t>
  </si>
  <si>
    <t>352</t>
  </si>
  <si>
    <t>97</t>
  </si>
  <si>
    <t>295</t>
  </si>
  <si>
    <t>46</t>
  </si>
  <si>
    <t>236</t>
  </si>
  <si>
    <t xml:space="preserve">                                                                                                                                         (человек)</t>
  </si>
  <si>
    <t>г. Ош</t>
  </si>
  <si>
    <t>17.4. Заболеваемость по отдельным группам болезней</t>
  </si>
  <si>
    <t>17.3. Число больничных коек</t>
  </si>
  <si>
    <t>Средний медицинский персонал</t>
  </si>
  <si>
    <t xml:space="preserve"> 17.2. Численность медицинского персонала</t>
  </si>
  <si>
    <t>Общеобразовательные школы</t>
  </si>
  <si>
    <t>Негосударственные</t>
  </si>
  <si>
    <t>Государственные</t>
  </si>
  <si>
    <t>18. ОБРАЗОВАНИЕ</t>
  </si>
  <si>
    <t>Парк культуры и отдыха</t>
  </si>
  <si>
    <t>Музеи</t>
  </si>
  <si>
    <t>Концертные организации</t>
  </si>
  <si>
    <t>Киноустановки</t>
  </si>
  <si>
    <t>Театры</t>
  </si>
  <si>
    <t>Клубные учреждения</t>
  </si>
  <si>
    <t>Массовые библиотеки</t>
  </si>
  <si>
    <t>18.6. Число культурных учреждений по видам</t>
  </si>
  <si>
    <t>человек</t>
  </si>
  <si>
    <t>в школах искуств</t>
  </si>
  <si>
    <t xml:space="preserve">Численность педагогических работников </t>
  </si>
  <si>
    <t xml:space="preserve">  на начало учебного года</t>
  </si>
  <si>
    <t>Число учащихся в школах искуств</t>
  </si>
  <si>
    <t>единиц</t>
  </si>
  <si>
    <t>Число детских школ искусств</t>
  </si>
  <si>
    <t>художественных школ</t>
  </si>
  <si>
    <t xml:space="preserve">Число учащихся в художественных школах </t>
  </si>
  <si>
    <t>Число детских художественных школ</t>
  </si>
  <si>
    <t xml:space="preserve">  музыкальных школ</t>
  </si>
  <si>
    <t xml:space="preserve">Число учащихся в музыкальных школах </t>
  </si>
  <si>
    <t>Число детских музыкальных школ</t>
  </si>
  <si>
    <t xml:space="preserve">                     </t>
  </si>
  <si>
    <t>18.5. Детские музыкальные, художественные школы и школы искусств</t>
  </si>
  <si>
    <t>км</t>
  </si>
  <si>
    <t>га</t>
  </si>
  <si>
    <t>Городская местность</t>
  </si>
  <si>
    <t xml:space="preserve">19.5. Показатели деятельности предприятий, предоставляющих </t>
  </si>
  <si>
    <t>тыс. сом</t>
  </si>
  <si>
    <t xml:space="preserve">  квартир и домов</t>
  </si>
  <si>
    <t xml:space="preserve">Стоимость приватизированных </t>
  </si>
  <si>
    <t xml:space="preserve">Общая площадь приватизированных </t>
  </si>
  <si>
    <t>Приватизировано квартир и домов</t>
  </si>
  <si>
    <t>19.4. Приватизация жилья</t>
  </si>
  <si>
    <t xml:space="preserve">Общая плошадь на одного </t>
  </si>
  <si>
    <t>2003*</t>
  </si>
  <si>
    <t>Всего жилая площадь</t>
  </si>
  <si>
    <t>19.2. Оборудование жилищного фонда по видам</t>
  </si>
  <si>
    <t>19.1. Жилищный фонд по формам собственности</t>
  </si>
  <si>
    <t>19. ЖИЛИЩНЫЙ  ФОНД</t>
  </si>
  <si>
    <t>Пашня</t>
  </si>
  <si>
    <t>Многолетние насаждения</t>
  </si>
  <si>
    <t>Залежь</t>
  </si>
  <si>
    <t>Сенокосы</t>
  </si>
  <si>
    <t>Пастбища</t>
  </si>
  <si>
    <t xml:space="preserve"> 5.3. Валовой выпуск продукции  сельского хозяйства,</t>
  </si>
  <si>
    <t xml:space="preserve">        лесного хозяйства и рыболовства</t>
  </si>
  <si>
    <t>Услуги, оказанные сельскому хозяйству</t>
  </si>
  <si>
    <t>Охота и лесное хозяйство</t>
  </si>
  <si>
    <t>Рыболовство</t>
  </si>
  <si>
    <t xml:space="preserve">Зерно (в весе после доработки) </t>
  </si>
  <si>
    <t>Мясо (в живой массе)</t>
  </si>
  <si>
    <t xml:space="preserve">Зерновые культуры </t>
  </si>
  <si>
    <t>Бахчи</t>
  </si>
  <si>
    <t>Крупный рогатый скот</t>
  </si>
  <si>
    <t xml:space="preserve">  в  т.ч. коровы</t>
  </si>
  <si>
    <t>Свиньи</t>
  </si>
  <si>
    <t>Овцы  козы</t>
  </si>
  <si>
    <t>Лошади</t>
  </si>
  <si>
    <t>Домашняя птица</t>
  </si>
  <si>
    <t>Овцы и козы</t>
  </si>
  <si>
    <t xml:space="preserve">        (гектаров)</t>
  </si>
  <si>
    <t xml:space="preserve">        (тонн)</t>
  </si>
  <si>
    <r>
      <t>5.2.</t>
    </r>
    <r>
      <rPr>
        <b/>
        <sz val="12"/>
        <color indexed="53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Площадь сельскохозяйственных угодий</t>
    </r>
  </si>
  <si>
    <r>
      <t>5.5.</t>
    </r>
    <r>
      <rPr>
        <b/>
        <sz val="12"/>
        <color indexed="53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 xml:space="preserve">Производство основных видов сельскохозяйственной продукции  </t>
    </r>
  </si>
  <si>
    <t xml:space="preserve">          (на конец года,  голов)</t>
  </si>
  <si>
    <t xml:space="preserve">   насаждений</t>
  </si>
  <si>
    <t xml:space="preserve">            (человек)</t>
  </si>
  <si>
    <t xml:space="preserve">           (число случаев с впервые установленным диагнозом на 10 тыс населения)</t>
  </si>
  <si>
    <t xml:space="preserve"> Акушеры-гинекологи</t>
  </si>
  <si>
    <t xml:space="preserve"> Офтальмологи</t>
  </si>
  <si>
    <t xml:space="preserve"> Отоларингологи</t>
  </si>
  <si>
    <t xml:space="preserve"> Невропатологи</t>
  </si>
  <si>
    <t xml:space="preserve"> Психиатры и наркологи</t>
  </si>
  <si>
    <t xml:space="preserve"> Фтизиатры</t>
  </si>
  <si>
    <t xml:space="preserve"> Дермато-венерологи</t>
  </si>
  <si>
    <t xml:space="preserve"> Рентгологи и радиологи</t>
  </si>
  <si>
    <t xml:space="preserve"> Педиатры</t>
  </si>
  <si>
    <t xml:space="preserve"> Стоматологи</t>
  </si>
  <si>
    <t xml:space="preserve"> Врачи санитарно-противоэпидемической группы</t>
  </si>
  <si>
    <t xml:space="preserve"> Лаборанты</t>
  </si>
  <si>
    <t xml:space="preserve"> Прочие</t>
  </si>
  <si>
    <t xml:space="preserve"> Акушерки</t>
  </si>
  <si>
    <t xml:space="preserve"> Фельдшера</t>
  </si>
  <si>
    <t xml:space="preserve"> Медицинские сестры</t>
  </si>
  <si>
    <t xml:space="preserve"> Фельдшеры - лаборанты</t>
  </si>
  <si>
    <t xml:space="preserve"> Зубные врачи</t>
  </si>
  <si>
    <t xml:space="preserve"> Рентгенолаборанты и рентгенотехники</t>
  </si>
  <si>
    <t xml:space="preserve"> Терапевтических</t>
  </si>
  <si>
    <t xml:space="preserve"> Педиатрические (соматические)</t>
  </si>
  <si>
    <t xml:space="preserve"> Хирургических</t>
  </si>
  <si>
    <t xml:space="preserve"> Инфекционных</t>
  </si>
  <si>
    <t xml:space="preserve"> Туберкулезных</t>
  </si>
  <si>
    <t xml:space="preserve"> Офтальмологических</t>
  </si>
  <si>
    <t xml:space="preserve"> Отоларингологических</t>
  </si>
  <si>
    <t xml:space="preserve"> Неврологических</t>
  </si>
  <si>
    <t xml:space="preserve"> Беременных и рожениц</t>
  </si>
  <si>
    <t xml:space="preserve"> Общих коек</t>
  </si>
  <si>
    <t xml:space="preserve"> Гинекологических</t>
  </si>
  <si>
    <t xml:space="preserve"> Болезни крови и кроветворных органов</t>
  </si>
  <si>
    <t xml:space="preserve"> Болезни эндокринной системы, </t>
  </si>
  <si>
    <t xml:space="preserve"> Болезни системы кровообращения</t>
  </si>
  <si>
    <t xml:space="preserve">   расстройства питания, </t>
  </si>
  <si>
    <t xml:space="preserve">   нарушения обмена веществ</t>
  </si>
  <si>
    <t xml:space="preserve">  Мужчины</t>
  </si>
  <si>
    <t xml:space="preserve">  Женщины</t>
  </si>
  <si>
    <t xml:space="preserve"> По степени тяжести</t>
  </si>
  <si>
    <t xml:space="preserve">  I группа</t>
  </si>
  <si>
    <t xml:space="preserve">  II группа</t>
  </si>
  <si>
    <t xml:space="preserve">  III группа</t>
  </si>
  <si>
    <t xml:space="preserve"> По причинам инвалидности</t>
  </si>
  <si>
    <t xml:space="preserve">  Вследствие общего заболевания</t>
  </si>
  <si>
    <t xml:space="preserve">  Вследствие трудового увечия, </t>
  </si>
  <si>
    <t xml:space="preserve">  Профессионального заболевания</t>
  </si>
  <si>
    <t xml:space="preserve">  Чернобль АС</t>
  </si>
  <si>
    <t xml:space="preserve"> Дошкольные учреждения</t>
  </si>
  <si>
    <t xml:space="preserve"> Общеобразовательные школы</t>
  </si>
  <si>
    <t xml:space="preserve">  из них:школы для детей со специальными нуждами</t>
  </si>
  <si>
    <t xml:space="preserve"> Средние специальные учебные заведения</t>
  </si>
  <si>
    <t xml:space="preserve"> из них: школы для детей со специальными нуждами</t>
  </si>
  <si>
    <t xml:space="preserve">  из них: школы для детей со специальными нуждами</t>
  </si>
  <si>
    <t xml:space="preserve"> Государственный</t>
  </si>
  <si>
    <t xml:space="preserve"> Частный</t>
  </si>
  <si>
    <t xml:space="preserve"> Водопроводом</t>
  </si>
  <si>
    <t xml:space="preserve"> Канализацией</t>
  </si>
  <si>
    <t xml:space="preserve"> Центральным отоплением</t>
  </si>
  <si>
    <t xml:space="preserve"> Ваннами (душем)</t>
  </si>
  <si>
    <t xml:space="preserve"> Газом</t>
  </si>
  <si>
    <t xml:space="preserve"> Горячим водоснабжением</t>
  </si>
  <si>
    <t xml:space="preserve"> Напольными электроплитами</t>
  </si>
  <si>
    <t xml:space="preserve">  Телефоном</t>
  </si>
  <si>
    <t xml:space="preserve">  человека- всего</t>
  </si>
  <si>
    <t xml:space="preserve">  Городское поселения</t>
  </si>
  <si>
    <t xml:space="preserve"> Общая площадь всех зеленных</t>
  </si>
  <si>
    <t xml:space="preserve"> Число бань общественного пользования</t>
  </si>
  <si>
    <t xml:space="preserve"> Протяжение освещаемых частей улиц,</t>
  </si>
  <si>
    <t xml:space="preserve">  проездов и улиц-набережных</t>
  </si>
  <si>
    <t xml:space="preserve">              квадратных метров (общей площади на 1 человека)</t>
  </si>
  <si>
    <t xml:space="preserve">   туристического проживания,а также прочими для
   краткосрочного проживания</t>
  </si>
  <si>
    <t xml:space="preserve"> 17.6. Численность пострадавших при несчастных случаях на производстве</t>
  </si>
  <si>
    <t xml:space="preserve">         сельского хозяйства, лесного хозяйства и рыболовства </t>
  </si>
  <si>
    <t xml:space="preserve">            (в процентах)</t>
  </si>
  <si>
    <t>5. СЕЛЬСКОЕ ХОЗЯЙСТВО, ЛЕСНОЕ ХОЗЯЙСТВО И РЫБОЛОВСТВО</t>
  </si>
  <si>
    <t>15.1.  Внешняя и взаимная торговля</t>
  </si>
  <si>
    <r>
      <t xml:space="preserve">1 </t>
    </r>
    <r>
      <rPr>
        <sz val="8"/>
        <rFont val="Times New Roman Cyr"/>
        <family val="1"/>
        <charset val="204"/>
      </rPr>
      <t>Товарная номенклатура внешнеэкономической деятельности СНГ, начиная с августа 2015г. - ТН ВЭД ЕАЭС</t>
    </r>
  </si>
  <si>
    <t xml:space="preserve">            (тыс. долларов)</t>
  </si>
  <si>
    <t xml:space="preserve">           по основным возрастным  группам</t>
  </si>
  <si>
    <t xml:space="preserve">          младенческой смертности по основным классам причин смерти </t>
  </si>
  <si>
    <t>2016</t>
  </si>
  <si>
    <t>9.5 Официально зарегистрированные безработные по образованию</t>
  </si>
  <si>
    <t>253*/700</t>
  </si>
  <si>
    <t xml:space="preserve"> Другие продукты питания</t>
  </si>
  <si>
    <t>Территориальное управление сел
при мэрии г. Ош</t>
  </si>
  <si>
    <t xml:space="preserve"> Численность наличного населения (оценка на конец года) тыс. чел.</t>
  </si>
  <si>
    <t xml:space="preserve">   транспортом, тыс. тонн</t>
  </si>
  <si>
    <t>Асфальтбетон, тыс. тонн</t>
  </si>
  <si>
    <t>Хлеб свежий, тыс. тонн</t>
  </si>
  <si>
    <t xml:space="preserve">    продукции: электроэнергия млн. квт. ч. </t>
  </si>
  <si>
    <t>Волокно хлопковое, кардон гребнечесанное, тонн</t>
  </si>
  <si>
    <t>кв.м.</t>
  </si>
  <si>
    <t xml:space="preserve">       (тысяч тонно-кмлометров)</t>
  </si>
  <si>
    <t>3871*/ 4276</t>
  </si>
  <si>
    <t>238*/643</t>
  </si>
  <si>
    <t>3871*/4276</t>
  </si>
  <si>
    <t xml:space="preserve">           (тысяч долларов)                                                                                                                                                                      (тысяч долларов)</t>
  </si>
  <si>
    <t xml:space="preserve">       строительных организаций по типам предприятий</t>
  </si>
  <si>
    <t xml:space="preserve">      организациями, по формам собственности </t>
  </si>
  <si>
    <t xml:space="preserve">       по формам собственности и территории</t>
  </si>
  <si>
    <t>11.3. Средние потребительские тарифы на отдельные виды услуг, 
         оказываемых населению, в сфере туризма по г.Ош</t>
  </si>
  <si>
    <r>
      <t>15.5. Структура импорта по разделам МСТК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</si>
  <si>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 xml:space="preserve">      коммунальные услуги</t>
  </si>
  <si>
    <t xml:space="preserve">    15.8. Экспорт важнейших видов товаров в натуральном выражении</t>
  </si>
  <si>
    <t xml:space="preserve">            (оценка на конец года, человек соответствующей возрастной группы)</t>
  </si>
  <si>
    <t>3.1.  Основные фонды по остаточной стоимости</t>
  </si>
  <si>
    <t>3.2.  Износ основных фондов</t>
  </si>
  <si>
    <r>
      <t xml:space="preserve"> Доходы от продажи нефинансовых</t>
    </r>
    <r>
      <rPr>
        <sz val="9"/>
        <color indexed="8"/>
        <rFont val="Times New Roman"/>
        <family val="1"/>
        <charset val="204"/>
      </rPr>
      <t xml:space="preserve"> 
 </t>
    </r>
    <r>
      <rPr>
        <b/>
        <sz val="9"/>
        <color indexed="8"/>
        <rFont val="Times New Roman"/>
        <family val="1"/>
        <charset val="204"/>
      </rPr>
      <t>активов</t>
    </r>
  </si>
  <si>
    <t>4.3. Производство основных видов промышленной продукции по видам
 экономической  деятельности</t>
  </si>
  <si>
    <t xml:space="preserve">  Прочая обслуживающая деательность</t>
  </si>
  <si>
    <t xml:space="preserve">  Административная и 
  вспомогательнаяя деятельность</t>
  </si>
  <si>
    <t xml:space="preserve">  Профессиональная, научная и 
  техническая деятельность</t>
  </si>
  <si>
    <t xml:space="preserve">  Обеспечение (снабжение) 
  электроэнергией, газом паром 
  и кондиционированным
  воздухом</t>
  </si>
  <si>
    <t xml:space="preserve">  газа, пара и горячей воды ??????</t>
  </si>
  <si>
    <t xml:space="preserve">  Производство и распределение 
  электроэнергии, ????????</t>
  </si>
  <si>
    <t>9.9.  Задолженность предприятий и организаций по выплате заработной платы  по видам экономической деятельности</t>
  </si>
  <si>
    <t>Природные парки и заповедники</t>
  </si>
  <si>
    <t xml:space="preserve">   Санаторно-курортные 
  учреждения</t>
  </si>
  <si>
    <t>Предприятия отдыха и туризма</t>
  </si>
  <si>
    <t xml:space="preserve">  Санаторно-курортные, 
  оздоровительные учреждения  и     учреждения отдыха - всего</t>
  </si>
  <si>
    <t xml:space="preserve">9.8.  Среднемесячная заработная плата работников предприятий и организаций  сферы туризма </t>
  </si>
  <si>
    <t>из нее:</t>
  </si>
  <si>
    <t xml:space="preserve">9.7. Среднемесячная заработная плата работников по формам собственности предприятий, учреждений и организаций </t>
  </si>
  <si>
    <t xml:space="preserve"> Прочая обслуживающая 
 деятельность</t>
  </si>
  <si>
    <t xml:space="preserve"> Административная и 
 вспомогательная деятельность</t>
  </si>
  <si>
    <t xml:space="preserve"> Профессиональная, научная и 
 техническая деятельность</t>
  </si>
  <si>
    <t xml:space="preserve"> Обеспечение (снабжение) 
 электроэнергией, газом, паром 
 и кондиционированным
  воздухом</t>
  </si>
  <si>
    <t>9.6. Среднемесячная заработная плата работников по организационно-правовым формам хозяйствования предприятий</t>
  </si>
  <si>
    <t>9.4.  Численность официально зарегистрированных безработных по  возрасту</t>
  </si>
  <si>
    <t xml:space="preserve">  Санаторно-курортные, 
  оздоровительные учреждения  и учреждения отдыха-всего:</t>
  </si>
  <si>
    <t xml:space="preserve">  Прочая обслуживающая 
  деятельность</t>
  </si>
  <si>
    <t xml:space="preserve">  Административная и 
  вспомогательная деятельность</t>
  </si>
  <si>
    <t xml:space="preserve">  Профессиональная,научная и 
  техническая деятельность</t>
  </si>
  <si>
    <r>
      <t xml:space="preserve"> </t>
    </r>
    <r>
      <rPr>
        <sz val="9"/>
        <rFont val="Times New Roman"/>
        <family val="1"/>
        <charset val="204"/>
      </rPr>
      <t xml:space="preserve"> Всего </t>
    </r>
  </si>
  <si>
    <t>5.1.  Количество субъектов сельского хозяйства, лесного хозяйства и рыболовства</t>
  </si>
  <si>
    <t>21. ОКРУЖАЮЩАЯ  СРЕДА</t>
  </si>
  <si>
    <t>21.1. Выбросы загрязняющих веществ в атмосферный воздух</t>
  </si>
  <si>
    <t xml:space="preserve">          (тыс. тонн)</t>
  </si>
  <si>
    <t xml:space="preserve">    твердых</t>
  </si>
  <si>
    <t xml:space="preserve">    газообразных и жидких</t>
  </si>
  <si>
    <t xml:space="preserve">    сернистый ангидрид</t>
  </si>
  <si>
    <t xml:space="preserve">    окись углерода</t>
  </si>
  <si>
    <t xml:space="preserve">   окислы азота</t>
  </si>
  <si>
    <t xml:space="preserve"> Семейные врачи</t>
  </si>
  <si>
    <t>−</t>
  </si>
  <si>
    <t>234*/694</t>
  </si>
  <si>
    <t>Государственное управление и оборона; обязательное социальное обеспечение</t>
  </si>
  <si>
    <t>Оптовая и розничная торговля, ремонт автомобилей и мотоциклов</t>
  </si>
  <si>
    <t>Водоснабжение, очистка, обработка отходов и получение вторичного сырья</t>
  </si>
  <si>
    <t xml:space="preserve">  Обеспечение (снабжение) электроэнергией, газом, паром и кондиционированным воздухом</t>
  </si>
  <si>
    <t xml:space="preserve">  Обрабатывающие производства 
  (обрабатывающая промышленность)</t>
  </si>
  <si>
    <t xml:space="preserve">  ЛОВЗ из числа военнослужащих</t>
  </si>
  <si>
    <t xml:space="preserve">  ЛОВЗ с детства</t>
  </si>
  <si>
    <t>17.5. Численность впервые признанных лицами с ограниченными возможностями здоровья (ЛОВЗ)</t>
  </si>
  <si>
    <t>Прочие</t>
  </si>
  <si>
    <t xml:space="preserve"> Хирургического профиля</t>
  </si>
  <si>
    <t xml:space="preserve">     терапевты</t>
  </si>
  <si>
    <t xml:space="preserve"> Терапевтического профиля</t>
  </si>
  <si>
    <r>
      <rPr>
        <vertAlign val="superscript"/>
        <sz val="8"/>
        <color indexed="8"/>
        <rFont val="Times New Roman Cyr"/>
        <charset val="204"/>
      </rPr>
      <t>1</t>
    </r>
    <r>
      <rPr>
        <sz val="8"/>
        <color indexed="8"/>
        <rFont val="Times New Roman Cyr"/>
        <family val="1"/>
        <charset val="204"/>
      </rPr>
      <t xml:space="preserve"> головные ВУЗы и филиалы</t>
    </r>
  </si>
  <si>
    <t>( кв.метр)</t>
  </si>
  <si>
    <t>тыс.м2</t>
  </si>
  <si>
    <t xml:space="preserve">  Обеспечение (снабжение) 
  электроэнергией, газом, паром 
  и кондиционированным 
  воздухом</t>
  </si>
  <si>
    <t>Жемчуг природный или культивированный драгоценные и полудрагоценные камни</t>
  </si>
  <si>
    <r>
      <t>15.4. Структура экспорта по разделам МСТК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</si>
  <si>
    <t xml:space="preserve">7. ТРАНСПОРТ </t>
  </si>
  <si>
    <t>некоторых инфекционных и паразитарных болезней</t>
  </si>
  <si>
    <t xml:space="preserve"> из них от:</t>
  </si>
  <si>
    <t xml:space="preserve">травм, отравлений и некоторых других последствий </t>
  </si>
  <si>
    <t>воздействия внешних причин</t>
  </si>
  <si>
    <t>болезней органов дыхания</t>
  </si>
  <si>
    <t>болезней органов пищеварения</t>
  </si>
  <si>
    <t>болезней системы кровообращения</t>
  </si>
  <si>
    <t>новообразований</t>
  </si>
  <si>
    <t>16.9. Число детей, умерших  в возрасте до 1 года и коэффициент младенческой</t>
  </si>
  <si>
    <t xml:space="preserve"> Стран Балтии и вне СНГ:</t>
  </si>
  <si>
    <t>Германией</t>
  </si>
  <si>
    <t>Израилем</t>
  </si>
  <si>
    <t>США</t>
  </si>
  <si>
    <t xml:space="preserve"> 16.18. (продолжение)</t>
  </si>
  <si>
    <t xml:space="preserve">   Словения</t>
  </si>
  <si>
    <t xml:space="preserve">            </t>
  </si>
  <si>
    <t>10.13. Обьем оказанных рыночных услуг, исключая оборот торговли, гостиниц   и ресторанов</t>
  </si>
  <si>
    <t xml:space="preserve">         В процентах к итогу</t>
  </si>
  <si>
    <t xml:space="preserve"> Профессиональная,  научная   и  техническая  деятельность</t>
  </si>
  <si>
    <t xml:space="preserve"> Транспортная деятельность и  хранение   грузов</t>
  </si>
  <si>
    <t>2019</t>
  </si>
  <si>
    <r>
      <t>Мука из зерновых культур</t>
    </r>
    <r>
      <rPr>
        <vertAlign val="superscript"/>
        <sz val="9"/>
        <rFont val="Times New Roman"/>
        <family val="1"/>
        <charset val="204"/>
      </rPr>
      <t>1</t>
    </r>
  </si>
  <si>
    <t xml:space="preserve"> Налоги на международную торговлю и операции</t>
  </si>
  <si>
    <r>
      <rPr>
        <b/>
        <sz val="9"/>
        <color indexed="8"/>
        <rFont val="Times New Roman"/>
        <family val="1"/>
        <charset val="204"/>
      </rPr>
      <t xml:space="preserve"> Неналоговые доходы</t>
    </r>
  </si>
  <si>
    <r>
      <t xml:space="preserve"> Расходы,</t>
    </r>
    <r>
      <rPr>
        <b/>
        <sz val="9"/>
        <color indexed="8"/>
        <rFont val="Times New Roman"/>
        <family val="1"/>
        <charset val="204"/>
      </rPr>
      <t xml:space="preserve"> всего</t>
    </r>
  </si>
  <si>
    <r>
      <t xml:space="preserve"> Расходы от осуществления 
 операционной </t>
    </r>
    <r>
      <rPr>
        <b/>
        <sz val="9"/>
        <color indexed="8"/>
        <rFont val="Times New Roman"/>
        <family val="1"/>
        <charset val="204"/>
      </rPr>
      <t>деятельности</t>
    </r>
  </si>
  <si>
    <r>
      <t xml:space="preserve">  Государственные услуги связанные с 
  экономической </t>
    </r>
    <r>
      <rPr>
        <sz val="9"/>
        <color indexed="8"/>
        <rFont val="Times New Roman"/>
        <family val="1"/>
        <charset val="204"/>
      </rPr>
      <t>деятельностью</t>
    </r>
  </si>
  <si>
    <r>
      <t xml:space="preserve">  Гоударственные услуги, связанные 
  с экономической </t>
    </r>
    <r>
      <rPr>
        <sz val="9"/>
        <color indexed="8"/>
        <rFont val="Times New Roman"/>
        <family val="1"/>
        <charset val="204"/>
      </rPr>
      <t>деятельностью</t>
    </r>
  </si>
  <si>
    <r>
      <t xml:space="preserve">  Жилищные </t>
    </r>
    <r>
      <rPr>
        <sz val="9"/>
        <color indexed="8"/>
        <rFont val="Times New Roman"/>
        <family val="1"/>
        <charset val="204"/>
      </rPr>
      <t>и коммунальные услуги</t>
    </r>
  </si>
  <si>
    <t xml:space="preserve">  мужчины 16-62</t>
  </si>
  <si>
    <t>Соединение Королевства</t>
  </si>
  <si>
    <t>Швецария</t>
  </si>
  <si>
    <t xml:space="preserve">  Российская Федерация</t>
  </si>
  <si>
    <t>Тажикстан</t>
  </si>
  <si>
    <t xml:space="preserve"> 10.1. Оптовая и розничная торговля, ремонт автомобилей и мотоциклов</t>
  </si>
  <si>
    <t>10.2. Оптовая и розничная торговля, ремонт автомобилей и мотоциклов</t>
  </si>
  <si>
    <t>10.10. Оборот розничной торговли, включая оборот предприятий питания</t>
  </si>
  <si>
    <t xml:space="preserve">              по каналам реализации</t>
  </si>
  <si>
    <t>2020</t>
  </si>
  <si>
    <t>1 312 132,1</t>
  </si>
  <si>
    <t>1 304 609,0</t>
  </si>
  <si>
    <t>976 135,8</t>
  </si>
  <si>
    <t>708 961,5</t>
  </si>
  <si>
    <t>541 938,2</t>
  </si>
  <si>
    <t>160 835,5</t>
  </si>
  <si>
    <t>184 840,6</t>
  </si>
  <si>
    <t>129 269,8</t>
  </si>
  <si>
    <t>55 570,8</t>
  </si>
  <si>
    <t>82 364,3</t>
  </si>
  <si>
    <t>81 699,4</t>
  </si>
  <si>
    <t>221 298,4</t>
  </si>
  <si>
    <t>107 174,8</t>
  </si>
  <si>
    <t>31 482,3</t>
  </si>
  <si>
    <t>48 727,0</t>
  </si>
  <si>
    <t>1 356 181,2</t>
  </si>
  <si>
    <t>995 538,4</t>
  </si>
  <si>
    <t>246 416,1</t>
  </si>
  <si>
    <t>90 924,8</t>
  </si>
  <si>
    <t>364 679,9</t>
  </si>
  <si>
    <t>57 259,6</t>
  </si>
  <si>
    <t>214 670,1</t>
  </si>
  <si>
    <t>13 406,1</t>
  </si>
  <si>
    <t>360 642,8</t>
  </si>
  <si>
    <t xml:space="preserve"> Образовательные организации начального профессионального образования</t>
  </si>
  <si>
    <t xml:space="preserve"> Образовательные организации среднего профессионального образования</t>
  </si>
  <si>
    <t>Образовательные организации высшего профессионального образования</t>
  </si>
  <si>
    <t>2020*</t>
  </si>
  <si>
    <r>
      <t xml:space="preserve">           </t>
    </r>
    <r>
      <rPr>
        <b/>
        <sz val="12"/>
        <rFont val="Times New Roman"/>
        <family val="1"/>
        <charset val="204"/>
      </rPr>
      <t>предприятий по видам деятельности</t>
    </r>
  </si>
  <si>
    <r>
      <t xml:space="preserve">              (</t>
    </r>
    <r>
      <rPr>
        <i/>
        <sz val="9"/>
        <rFont val="Times New Roman"/>
        <family val="1"/>
        <charset val="204"/>
      </rPr>
      <t>тысяч сомов)</t>
    </r>
  </si>
  <si>
    <r>
      <t xml:space="preserve">12.2. </t>
    </r>
    <r>
      <rPr>
        <b/>
        <sz val="12"/>
        <rFont val="Times New Roman"/>
        <family val="1"/>
        <charset val="204"/>
      </rPr>
      <t>Сальдированный финансовый результат (прибыль минус убыток)
            предприятий по видам деятельности</t>
    </r>
  </si>
  <si>
    <r>
      <t xml:space="preserve">                (</t>
    </r>
    <r>
      <rPr>
        <i/>
        <sz val="9"/>
        <rFont val="Times New Roman"/>
        <family val="1"/>
        <charset val="204"/>
      </rPr>
      <t>тысяч сомов)</t>
    </r>
  </si>
  <si>
    <t>Производство транспортных средств</t>
  </si>
  <si>
    <r>
      <t>12.3.  Прибыль рентабельных предприятий</t>
    </r>
    <r>
      <rPr>
        <b/>
        <sz val="12"/>
        <rFont val="Times New Roman"/>
        <family val="1"/>
        <charset val="204"/>
      </rPr>
      <t xml:space="preserve">  по видам деятельности</t>
    </r>
  </si>
  <si>
    <r>
      <t xml:space="preserve">            (</t>
    </r>
    <r>
      <rPr>
        <i/>
        <sz val="9"/>
        <rFont val="Times New Roman"/>
        <family val="1"/>
        <charset val="204"/>
      </rPr>
      <t>тысяч сомов)</t>
    </r>
  </si>
  <si>
    <r>
      <t>12.4.  Убытки нерентабельных предприятий</t>
    </r>
    <r>
      <rPr>
        <b/>
        <sz val="12"/>
        <rFont val="Times New Roman"/>
        <family val="1"/>
        <charset val="204"/>
      </rPr>
      <t xml:space="preserve"> по видам деятельности</t>
    </r>
  </si>
  <si>
    <r>
      <t xml:space="preserve">             (</t>
    </r>
    <r>
      <rPr>
        <i/>
        <sz val="9"/>
        <rFont val="Times New Roman"/>
        <family val="1"/>
        <charset val="204"/>
      </rPr>
      <t>тысяч сомов)</t>
    </r>
  </si>
  <si>
    <t>12.5.  Количество отчитавшихся  предприятий по видам деятельности</t>
  </si>
  <si>
    <t>12.7.  Дебиторская задолженность предприятий по видам деятельности</t>
  </si>
  <si>
    <r>
      <t xml:space="preserve">            (на конец года; </t>
    </r>
    <r>
      <rPr>
        <i/>
        <sz val="9"/>
        <rFont val="Times New Roman"/>
        <family val="1"/>
        <charset val="204"/>
      </rPr>
      <t>тысяч сомов)</t>
    </r>
  </si>
  <si>
    <r>
      <t xml:space="preserve">             (на конец года; </t>
    </r>
    <r>
      <rPr>
        <i/>
        <sz val="9"/>
        <rFont val="Times New Roman"/>
        <family val="1"/>
        <charset val="204"/>
      </rPr>
      <t>тысяч сомов)</t>
    </r>
  </si>
  <si>
    <t xml:space="preserve">Оптовая и розничная торговля; ремонт автомобилей </t>
  </si>
  <si>
    <t>Дания</t>
  </si>
  <si>
    <t>253*/4 347</t>
  </si>
  <si>
    <t>234*/4 426</t>
  </si>
  <si>
    <t>902/6 597</t>
  </si>
  <si>
    <t>902/2 628</t>
  </si>
  <si>
    <t>595/5 569</t>
  </si>
  <si>
    <t>Конструкции строительные,
 сборные из бетона</t>
  </si>
  <si>
    <t>23. УРОВЕНЬ ЖИЗНИ НАСЕЛЕНИЯ</t>
  </si>
  <si>
    <t>23.1. Уровень жизни населения</t>
  </si>
  <si>
    <t>Уровень бедности  (%)</t>
  </si>
  <si>
    <t>Уровень крайней бедности (%)</t>
  </si>
  <si>
    <t>Острота бедности %</t>
  </si>
  <si>
    <t>Глубина бедности (%)</t>
  </si>
  <si>
    <t>Доступ к чистой питьевой воде (%)</t>
  </si>
  <si>
    <t>Энергетическая ценность (ккал)</t>
  </si>
  <si>
    <t>белки (г)</t>
  </si>
  <si>
    <t>жиры (г)</t>
  </si>
  <si>
    <t>Минимальный потребительский бюджет (сомов):</t>
  </si>
  <si>
    <t xml:space="preserve">Все население </t>
  </si>
  <si>
    <t>Трудоспособное</t>
  </si>
  <si>
    <t>Пенсионеры</t>
  </si>
  <si>
    <t>Дети</t>
  </si>
  <si>
    <t>Соотношение уровня среднедушевых</t>
  </si>
  <si>
    <t>доходов в регионах к среднереспубликанскому</t>
  </si>
  <si>
    <t>уровню, (%)</t>
  </si>
  <si>
    <t xml:space="preserve"> воздействия внешних причин</t>
  </si>
  <si>
    <t>COVID-19</t>
  </si>
  <si>
    <t xml:space="preserve"> Использование водопроводной воды </t>
  </si>
  <si>
    <t xml:space="preserve">  населением  и коммунально-бытовыми </t>
  </si>
  <si>
    <t xml:space="preserve">  предприятиями по месту жительства</t>
  </si>
  <si>
    <r>
      <t>тыс. м</t>
    </r>
    <r>
      <rPr>
        <vertAlign val="superscript"/>
        <sz val="9"/>
        <rFont val="Times New Roman"/>
        <family val="1"/>
        <charset val="204"/>
      </rPr>
      <t>3</t>
    </r>
  </si>
  <si>
    <t xml:space="preserve"> Среднесуточное использование </t>
  </si>
  <si>
    <t xml:space="preserve">   водопроводной воды в расчете на </t>
  </si>
  <si>
    <t xml:space="preserve">   одного человека по месту жительства</t>
  </si>
  <si>
    <t>литров</t>
  </si>
  <si>
    <t xml:space="preserve"> Одиночное протяжение уличной </t>
  </si>
  <si>
    <t xml:space="preserve">  водопроводной сети по месту </t>
  </si>
  <si>
    <t xml:space="preserve">  расположения</t>
  </si>
  <si>
    <t xml:space="preserve"> Одиночное протяжение уличной  </t>
  </si>
  <si>
    <t xml:space="preserve">  канализационной сети по месту</t>
  </si>
  <si>
    <t xml:space="preserve">   расположения </t>
  </si>
  <si>
    <t xml:space="preserve"> Пропущено сточных вод через </t>
  </si>
  <si>
    <t xml:space="preserve">   очистные сооружения</t>
  </si>
  <si>
    <t>12.8.  Кредиторская задолженность предприятий экономики по видам деятельности</t>
  </si>
  <si>
    <r>
      <t xml:space="preserve">         12. ФИНАНСОВЫЕ ПОКАЗАТЕЛИ ДЕЯТЕЛЬНОСТИ ПРЕДПРИЯТИЙ И ОРГАНИЗАЦИЙ </t>
    </r>
    <r>
      <rPr>
        <b/>
        <sz val="12"/>
        <rFont val="Times New Roman"/>
        <family val="1"/>
        <charset val="204"/>
      </rPr>
      <t>РЕАЛЬНОГО СЕКТОРА ЭКОНОМИКИ</t>
    </r>
  </si>
  <si>
    <r>
      <t xml:space="preserve">12.6.  </t>
    </r>
    <r>
      <rPr>
        <b/>
        <sz val="12"/>
        <rFont val="Times New Roman"/>
        <family val="1"/>
        <charset val="204"/>
      </rPr>
      <t>Количество убыточных предприятий по видам деятельности</t>
    </r>
  </si>
  <si>
    <t>16.12. Число умерших и коэффициенты смертности по основным</t>
  </si>
  <si>
    <t xml:space="preserve">       классам причин  смерти</t>
  </si>
  <si>
    <t>1,7р</t>
  </si>
  <si>
    <r>
      <t xml:space="preserve">  2. ПРЕДПРИЯТИЯ И ОРГАНИЗАЦИИ</t>
    </r>
    <r>
      <rPr>
        <b/>
        <sz val="12"/>
        <rFont val="Times New Roman"/>
        <family val="1"/>
        <charset val="204"/>
      </rPr>
      <t xml:space="preserve"> </t>
    </r>
  </si>
  <si>
    <r>
      <t>Количество действующих юридических лиц, филиалов и представительств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</si>
  <si>
    <t xml:space="preserve">по видам экономической деятельности </t>
  </si>
  <si>
    <t xml:space="preserve">  (на 1 января)  </t>
  </si>
  <si>
    <t xml:space="preserve">  Всего  </t>
  </si>
  <si>
    <t>Сельское хозяйство, лесное хозяйство и рыболовство.</t>
  </si>
  <si>
    <t>Обрабатывающие производства(Обрабатывающие промышленность)</t>
  </si>
  <si>
    <t>Обеспечение (снабжение) электроэнергией, газом, паром и кондициронированным воздухом.</t>
  </si>
  <si>
    <t>Водоснабжение, очистка, обработка отходов и получение вторичного сырья.</t>
  </si>
  <si>
    <t>Транспортная деятельность и хранение грузов.</t>
  </si>
  <si>
    <t>Деятельность гостиниц и ресторанов.</t>
  </si>
  <si>
    <t>Финансовое посредничество и страхование.</t>
  </si>
  <si>
    <t>Операции с недвижимым имуществом.</t>
  </si>
  <si>
    <t xml:space="preserve">Профессиональная, научная и техническая деятельность </t>
  </si>
  <si>
    <t>Администативная и вспомагательная деятельность.</t>
  </si>
  <si>
    <t>Государственное управление и оборона; обязательное социальное обеспечение.</t>
  </si>
  <si>
    <t>Здравоохранение и социальное обслуживание населения.</t>
  </si>
  <si>
    <t>Искусство, развлечение и отдых.</t>
  </si>
  <si>
    <t>Прочая обслуживающая деятельность.</t>
  </si>
  <si>
    <t>Деятельность экстерриториальных организаций</t>
  </si>
  <si>
    <t xml:space="preserve"> -</t>
  </si>
  <si>
    <t xml:space="preserve">2.2 Количество действующих юридических лиц, филиалов и представительств </t>
  </si>
  <si>
    <t>по городу</t>
  </si>
  <si>
    <t>г.Ош</t>
  </si>
  <si>
    <t xml:space="preserve">2.3.   Количество действующих юридических лиц, филиалов и представительств </t>
  </si>
  <si>
    <t>по формам собственности</t>
  </si>
  <si>
    <t xml:space="preserve">     Государственная собственность</t>
  </si>
  <si>
    <t xml:space="preserve">     Частная собственность</t>
  </si>
  <si>
    <t xml:space="preserve">      Иная  </t>
  </si>
  <si>
    <t xml:space="preserve">2.4.  Количество  юридических лиц  филиалов и представительств </t>
  </si>
  <si>
    <t xml:space="preserve">по признакам активности </t>
  </si>
  <si>
    <t>Действующие «1»</t>
  </si>
  <si>
    <t>Спящие менее года «2»</t>
  </si>
  <si>
    <t>В стадии ликвидации «3»</t>
  </si>
  <si>
    <t>Вновь созданные «4»</t>
  </si>
  <si>
    <t>Не действующие более одного года "5"</t>
  </si>
  <si>
    <t>Не действующие более десяти лет "6"</t>
  </si>
  <si>
    <t>Признак «0» ("призрак") заполняется 
фактически не существующему субъекту</t>
  </si>
  <si>
    <t xml:space="preserve">2.5. Количество неправительственных организаций, </t>
  </si>
  <si>
    <t xml:space="preserve">средств массовой информации, политических партий </t>
  </si>
  <si>
    <t>Неправительственные организации</t>
  </si>
  <si>
    <t xml:space="preserve">    из них; политические партии</t>
  </si>
  <si>
    <t>Средства массовой информации</t>
  </si>
  <si>
    <r>
      <rPr>
        <b/>
        <vertAlign val="superscript"/>
        <sz val="8"/>
        <rFont val="Kyrghyz Times"/>
      </rPr>
      <t>1</t>
    </r>
    <r>
      <rPr>
        <b/>
        <sz val="8"/>
        <rFont val="Kyrghyz Times"/>
      </rPr>
      <t xml:space="preserve"> Информация из Единого государственного регистра статистических единиц юридические лица, филиалы, представительства </t>
    </r>
  </si>
  <si>
    <t>2021</t>
  </si>
  <si>
    <t>Изделия кондитерские свежие и пирожные</t>
  </si>
  <si>
    <t>Одежда верхняя, кроме трикотажной
 мужская или для мальчиков</t>
  </si>
  <si>
    <t>1 339/7 080</t>
  </si>
  <si>
    <t>1 339/3 991</t>
  </si>
  <si>
    <t>6. ОСНОВНЫЕ ПОКАЗАТЕЛИ СТРОИТЕЛЬНОЙ ДЕЯТЕЛЬНОСТИ</t>
  </si>
  <si>
    <t xml:space="preserve">6.1. Ввод в действие жилых домов по формам собственности </t>
  </si>
  <si>
    <t xml:space="preserve">6.2. Ввод в действие объектов социально-культурной сферы </t>
  </si>
  <si>
    <t>Общеобразовательных школ,</t>
  </si>
  <si>
    <r>
      <t xml:space="preserve">1 </t>
    </r>
    <r>
      <rPr>
        <sz val="8"/>
        <rFont val="Times New Roman"/>
        <family val="1"/>
        <charset val="204"/>
        <scheme val="minor"/>
      </rPr>
      <t>Товарная номенклатура внешнеэкономической деятельности СНГ, начиная с августа 2015г. - ТН ВЭД ЕАЭС</t>
    </r>
  </si>
  <si>
    <t xml:space="preserve">Оптовая и розничная торговля, ремонт автомобилей и мотоциклов. </t>
  </si>
  <si>
    <t xml:space="preserve">     Муниципальная  собственность</t>
  </si>
  <si>
    <r>
      <t xml:space="preserve">    налоги за </t>
    </r>
    <r>
      <rPr>
        <sz val="9"/>
        <rFont val="Calibri"/>
        <family val="1"/>
        <charset val="204"/>
      </rPr>
      <t xml:space="preserve">пользование недрами </t>
    </r>
  </si>
  <si>
    <t xml:space="preserve">    плата за аренду</t>
  </si>
  <si>
    <t xml:space="preserve">    сборы и платежи</t>
  </si>
  <si>
    <t xml:space="preserve">      </t>
  </si>
  <si>
    <t>13.4. Структура прямых иностранных инвестиций</t>
  </si>
  <si>
    <t xml:space="preserve">13.5. Поступление прямых иностранных инвестиций  по видам </t>
  </si>
  <si>
    <t>13.6. Поступление прямых иностранных инвестиций по странам</t>
  </si>
  <si>
    <t>Германия</t>
  </si>
  <si>
    <t>Иран, Исламская Республика</t>
  </si>
  <si>
    <t>Казахстан</t>
  </si>
  <si>
    <t>13.7. Инвестиции в основной капитал (капитальные вложения) по формам</t>
  </si>
  <si>
    <t xml:space="preserve">13.8. Инвестиции в основной капитал (капитальные вложения)  </t>
  </si>
  <si>
    <t xml:space="preserve">13.9.  Инвестиции в основной   капитал (капитальные  вложения) по видам </t>
  </si>
  <si>
    <t xml:space="preserve">13.10.  Объем незавершенного строительства по формам собственности  </t>
  </si>
  <si>
    <t>детские оздоровительные комплексы</t>
  </si>
  <si>
    <t>другие предприятия туризма</t>
  </si>
  <si>
    <t>2022</t>
  </si>
  <si>
    <t>2023</t>
  </si>
  <si>
    <t xml:space="preserve">11.2. Средние потребительские цены (тарифы) на отдельные виды товаров
           (услуг) на потребительском рынке г.Ош за декабрь 2023 года </t>
  </si>
  <si>
    <t>16.1. Численность постоянного населения по полу, возрастным группам</t>
  </si>
  <si>
    <t xml:space="preserve">       и месту проживания</t>
  </si>
  <si>
    <t xml:space="preserve">        возрастным группам и месту проживания</t>
  </si>
  <si>
    <t>16.3. Численность наличного населения по полу и месту проживания</t>
  </si>
  <si>
    <t>16.4 Среднегодовая численность наличного населения по месту проживания</t>
  </si>
  <si>
    <t xml:space="preserve">16.5. Этнический состав населения </t>
  </si>
  <si>
    <t>народ Пакистана и Индии</t>
  </si>
  <si>
    <t xml:space="preserve"> другие этнические группы</t>
  </si>
  <si>
    <t xml:space="preserve">                        </t>
  </si>
  <si>
    <t>64,8</t>
  </si>
  <si>
    <t>73,1</t>
  </si>
  <si>
    <t xml:space="preserve">                                                 Инфекционных и паразитарных болезней</t>
  </si>
  <si>
    <t>16.16. Внешняя миграция  населения по возрастным группам и месту проживания</t>
  </si>
  <si>
    <t>16.17. Внутренняя (межобластная) миграция  населения по возрастным группам</t>
  </si>
  <si>
    <t xml:space="preserve">        и месту проживания</t>
  </si>
  <si>
    <t>16.18. Внешняя миграция населения по этническим группам</t>
  </si>
  <si>
    <t>кыргызы</t>
  </si>
  <si>
    <t>азербайджанцы</t>
  </si>
  <si>
    <t>белорусы</t>
  </si>
  <si>
    <t>грузины</t>
  </si>
  <si>
    <t>казахи</t>
  </si>
  <si>
    <t>литовцы</t>
  </si>
  <si>
    <t>русские</t>
  </si>
  <si>
    <t>узбеки</t>
  </si>
  <si>
    <t>украинцы</t>
  </si>
  <si>
    <t>другие этнические группы</t>
  </si>
  <si>
    <r>
      <t>16.19.  Миграционные связи с другими государствами</t>
    </r>
    <r>
      <rPr>
        <sz val="12"/>
        <rFont val="Times New Roman"/>
        <family val="1"/>
        <charset val="204"/>
      </rPr>
      <t xml:space="preserve"> </t>
    </r>
  </si>
  <si>
    <t>Германии</t>
  </si>
  <si>
    <t>Израиля</t>
  </si>
  <si>
    <t>Латвией</t>
  </si>
  <si>
    <t>Литвой</t>
  </si>
  <si>
    <t>168,0</t>
  </si>
  <si>
    <t>125,0</t>
  </si>
  <si>
    <t>18.1. Число образовательных организаций по видам и формам собственности</t>
  </si>
  <si>
    <t>Дошкольные образовательные организации</t>
  </si>
  <si>
    <t xml:space="preserve">18.2. Численность детей, учащихся и студентов образовательных организаций по видам и формам собственности </t>
  </si>
  <si>
    <t xml:space="preserve">18.3. Выпуск учащихся и студентов образовательных организаций по видам </t>
  </si>
  <si>
    <t xml:space="preserve">18.4 Численность воспитателей и преподавателей образовательных организаций по видам и формам собственности </t>
  </si>
  <si>
    <t xml:space="preserve">19.3.  Обеспеченность жильем в расчете на одного человека </t>
  </si>
  <si>
    <t>26 572,0</t>
  </si>
  <si>
    <t>1 566 881 ,6</t>
  </si>
  <si>
    <t>2  262 469,2</t>
  </si>
  <si>
    <t>2022*</t>
  </si>
  <si>
    <t>2023*</t>
  </si>
  <si>
    <t>1,352,8</t>
  </si>
  <si>
    <t>2,0</t>
  </si>
  <si>
    <t>0,5</t>
  </si>
  <si>
    <t>1,4</t>
  </si>
  <si>
    <t>0,6</t>
  </si>
  <si>
    <t>0,1</t>
  </si>
  <si>
    <t>кара</t>
  </si>
  <si>
    <r>
      <t xml:space="preserve">15.2.  Экспорт товаров по разделам ТН ВЭД ЕАЭС </t>
    </r>
    <r>
      <rPr>
        <b/>
        <vertAlign val="superscript"/>
        <sz val="12"/>
        <rFont val="Times New Roman"/>
        <family val="1"/>
        <charset val="204"/>
        <scheme val="minor"/>
      </rPr>
      <t>1</t>
    </r>
  </si>
  <si>
    <r>
      <t xml:space="preserve">15.3. Импорт товаров по разделам ТН ВЭД ЕАЭС </t>
    </r>
    <r>
      <rPr>
        <b/>
        <vertAlign val="superscript"/>
        <sz val="12"/>
        <rFont val="Times New Roman CYR"/>
        <charset val="204"/>
      </rPr>
      <t>1</t>
    </r>
  </si>
  <si>
    <t xml:space="preserve">  Словакия</t>
  </si>
  <si>
    <t xml:space="preserve">     в том числе:      </t>
  </si>
  <si>
    <t xml:space="preserve">   Китай Гонконг</t>
  </si>
  <si>
    <t xml:space="preserve">  (Великобритания)</t>
  </si>
  <si>
    <t xml:space="preserve">   Эквадор</t>
  </si>
  <si>
    <t>Каменный уголь</t>
  </si>
  <si>
    <t>1 500</t>
  </si>
  <si>
    <t>1 207,5</t>
  </si>
  <si>
    <t>3 035,8</t>
  </si>
  <si>
    <t>5 243,9</t>
  </si>
  <si>
    <t>6 999,2</t>
  </si>
  <si>
    <t>11 669,2</t>
  </si>
  <si>
    <t>12 906,1</t>
  </si>
  <si>
    <t>8 939,9</t>
  </si>
  <si>
    <t>11 957,4</t>
  </si>
  <si>
    <t>16 742,4</t>
  </si>
  <si>
    <t>2 750,1</t>
  </si>
  <si>
    <t>4 826,1</t>
  </si>
  <si>
    <t>1 281,2</t>
  </si>
  <si>
    <t>3 547,2</t>
  </si>
  <si>
    <t>3 847,5</t>
  </si>
  <si>
    <t>5 401,9</t>
  </si>
  <si>
    <t>3 751,6</t>
  </si>
  <si>
    <t>4 752</t>
  </si>
  <si>
    <t>4 949,7</t>
  </si>
  <si>
    <t>4 114,6</t>
  </si>
  <si>
    <t>3 990,7</t>
  </si>
  <si>
    <t>4 109,2</t>
  </si>
  <si>
    <t>3 011,7</t>
  </si>
  <si>
    <t>2 530,3</t>
  </si>
  <si>
    <t>2 936,9</t>
  </si>
  <si>
    <t>3 044,4</t>
  </si>
  <si>
    <t>1 017</t>
  </si>
  <si>
    <t>4 035,8</t>
  </si>
  <si>
    <t>Болгария</t>
  </si>
  <si>
    <t>Австрия</t>
  </si>
  <si>
    <t>Иордания</t>
  </si>
  <si>
    <t>3 016,4</t>
  </si>
  <si>
    <t>Саудовская Аравия</t>
  </si>
  <si>
    <t xml:space="preserve">  Соединенные штаты </t>
  </si>
  <si>
    <t>Япония</t>
  </si>
  <si>
    <t>2 504</t>
  </si>
  <si>
    <t>2 521,4</t>
  </si>
  <si>
    <t>Белаpусь</t>
  </si>
  <si>
    <t>1 042,1</t>
  </si>
  <si>
    <t>2 473,8</t>
  </si>
  <si>
    <t>Украина</t>
  </si>
  <si>
    <t>6 770</t>
  </si>
  <si>
    <t>13 518</t>
  </si>
  <si>
    <t>6 103,7</t>
  </si>
  <si>
    <t>7 353,1</t>
  </si>
  <si>
    <t>10 313,9</t>
  </si>
  <si>
    <t>2 237,8</t>
  </si>
  <si>
    <t>8 434,2</t>
  </si>
  <si>
    <t>6 766,6</t>
  </si>
  <si>
    <t>8 191,7</t>
  </si>
  <si>
    <t>10 332,6</t>
  </si>
  <si>
    <t>2 852,5</t>
  </si>
  <si>
    <t>2 984,4</t>
  </si>
  <si>
    <t>3 575,7</t>
  </si>
  <si>
    <t>3 361,4</t>
  </si>
  <si>
    <t>4 604</t>
  </si>
  <si>
    <t>4 658,6</t>
  </si>
  <si>
    <t>3 185,4</t>
  </si>
  <si>
    <t>2 206,4</t>
  </si>
  <si>
    <t>2 553,4</t>
  </si>
  <si>
    <t>1 217</t>
  </si>
  <si>
    <t>1 117,5</t>
  </si>
  <si>
    <t>9 338,6</t>
  </si>
  <si>
    <t>15 488,7</t>
  </si>
  <si>
    <t>22 116,1</t>
  </si>
  <si>
    <t>1 224,1</t>
  </si>
  <si>
    <t>1 441,2</t>
  </si>
  <si>
    <t>1 462,2</t>
  </si>
  <si>
    <t>6 871,2</t>
  </si>
  <si>
    <t>12 418,8</t>
  </si>
  <si>
    <t>18 242,9</t>
  </si>
  <si>
    <t>1 243,3</t>
  </si>
  <si>
    <t>1 628,7</t>
  </si>
  <si>
    <t>2 411</t>
  </si>
  <si>
    <t xml:space="preserve">Сбор и  обработка сточных  вод </t>
  </si>
  <si>
    <t>723/6642</t>
  </si>
  <si>
    <t>723/2358</t>
  </si>
  <si>
    <t>1467/8847</t>
  </si>
  <si>
    <t xml:space="preserve">9.1. Среднегодовая численность  работников списочного состава по видам экономической деятельности </t>
  </si>
  <si>
    <t>595/1 684</t>
  </si>
  <si>
    <t>1467/4566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</si>
</sst>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&quot;р.&quot;_-;\-* #,##0.00\ &quot;р.&quot;_-;_-* &quot;-&quot;??\ &quot;р.&quot;_-;_-@_-"/>
    <numFmt numFmtId="168" formatCode="_-* #,##0.00\ _р_._-;\-* #,##0.00\ _р_._-;_-* &quot;-&quot;??\ _р_._-;_-@_-"/>
    <numFmt numFmtId="169" formatCode="0.0"/>
    <numFmt numFmtId="170" formatCode="0.000"/>
    <numFmt numFmtId="171" formatCode="#,##0.0"/>
    <numFmt numFmtId="172" formatCode="#,##0.00_ ;\-#,##0.00\ "/>
    <numFmt numFmtId="173" formatCode="0.0_)"/>
    <numFmt numFmtId="174" formatCode="_-* #,##0.0_р_._-;\-* #,##0.0_р_._-;_-* &quot;-&quot;??_р_._-;_-@_-"/>
    <numFmt numFmtId="175" formatCode="0.0000"/>
    <numFmt numFmtId="176" formatCode="#,##0.000"/>
    <numFmt numFmtId="177" formatCode="_-* #,##0.0\ _₽_-;\-* #,##0.0\ _₽_-;_-* &quot;-&quot;?\ _₽_-;_-@_-"/>
    <numFmt numFmtId="178" formatCode="General_)"/>
    <numFmt numFmtId="179" formatCode="_-* #,##0_р_._-;\-* #,##0_р_._-;_-* &quot;-&quot;_р_._-;_-@_-"/>
    <numFmt numFmtId="180" formatCode="_-* #,##0.0000_р_._-;\-* #,##0.0000_р_._-;_-* &quot;-&quot;????_р_._-;_-@_-"/>
    <numFmt numFmtId="181" formatCode="_-* #,##0.0_р_._-;\-* #,##0.0_р_._-;_-* &quot;-&quot;?_р_._-;_-@_-"/>
    <numFmt numFmtId="182" formatCode="_-* #,##0_-;\-* #,##0_-;_-* &quot;-&quot;??_-;_-@_-"/>
  </numFmts>
  <fonts count="190">
    <font>
      <sz val="10"/>
      <name val="Times New Roman CYR"/>
      <charset val="204"/>
    </font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sz val="10"/>
      <name val="Times New Roman CYR"/>
      <charset val="204"/>
    </font>
    <font>
      <sz val="10"/>
      <name val="Arial Cyr"/>
    </font>
    <font>
      <sz val="10"/>
      <name val="Arial Cyr"/>
      <charset val="204"/>
    </font>
    <font>
      <sz val="9"/>
      <name val="Times New Roman CYR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sz val="10"/>
      <name val="NTHarmonica"/>
      <charset val="204"/>
    </font>
    <font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i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vertAlign val="superscript"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vertAlign val="superscript"/>
      <sz val="9"/>
      <name val="Times New Roman Cyr"/>
      <family val="1"/>
      <charset val="204"/>
    </font>
    <font>
      <i/>
      <sz val="10"/>
      <name val="Times New Roman Cyr"/>
      <family val="1"/>
      <charset val="204"/>
    </font>
    <font>
      <sz val="9"/>
      <name val="Kyrghyz Times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</font>
    <font>
      <vertAlign val="superscript"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24"/>
      <name val="Symbol"/>
      <family val="1"/>
      <charset val="2"/>
    </font>
    <font>
      <sz val="10"/>
      <name val="Times New Roman Cyr"/>
    </font>
    <font>
      <sz val="9"/>
      <color indexed="10"/>
      <name val="Times New Roman Cyr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NTHarmonica"/>
    </font>
    <font>
      <b/>
      <sz val="12"/>
      <name val="Times New Roman Cyr"/>
      <charset val="204"/>
    </font>
    <font>
      <sz val="10"/>
      <color indexed="10"/>
      <name val="Times New Roman Cyr"/>
      <family val="1"/>
      <charset val="204"/>
    </font>
    <font>
      <vertAlign val="superscript"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9"/>
      <color indexed="10"/>
      <name val="Times New Roman Cyr"/>
      <family val="1"/>
      <charset val="204"/>
    </font>
    <font>
      <vertAlign val="superscript"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8"/>
      <name val="Times New Roman Cyr"/>
      <family val="1"/>
      <charset val="204"/>
    </font>
    <font>
      <sz val="8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color indexed="53"/>
      <name val="Times New Roman"/>
      <family val="1"/>
      <charset val="204"/>
    </font>
    <font>
      <sz val="10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9"/>
      <color indexed="8"/>
      <name val="Times New Roman Cyr"/>
      <family val="1"/>
      <charset val="204"/>
    </font>
    <font>
      <sz val="9"/>
      <name val="NTHarmonica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vertAlign val="superscript"/>
      <sz val="12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Calibri"/>
      <family val="2"/>
      <charset val="204"/>
    </font>
    <font>
      <sz val="8"/>
      <color indexed="8"/>
      <name val="Times New Roman Cyr"/>
      <charset val="204"/>
    </font>
    <font>
      <vertAlign val="superscript"/>
      <sz val="8"/>
      <color indexed="8"/>
      <name val="Times New Roman Cyr"/>
      <charset val="204"/>
    </font>
    <font>
      <sz val="11"/>
      <name val="Times New Roman Cyr"/>
      <family val="1"/>
      <charset val="204"/>
    </font>
    <font>
      <sz val="14"/>
      <color indexed="10"/>
      <name val="Times New Roman Cyr"/>
      <family val="1"/>
      <charset val="204"/>
    </font>
    <font>
      <b/>
      <sz val="12"/>
      <color indexed="10"/>
      <name val="Times New Roman Cyr"/>
      <charset val="204"/>
    </font>
    <font>
      <b/>
      <sz val="9"/>
      <color indexed="10"/>
      <name val="Times New Roman Cyr"/>
      <charset val="204"/>
    </font>
    <font>
      <sz val="8"/>
      <color indexed="10"/>
      <name val="Times New Roman Cyr"/>
      <family val="1"/>
      <charset val="204"/>
    </font>
    <font>
      <sz val="10"/>
      <name val="Courier"/>
      <family val="1"/>
      <charset val="204"/>
    </font>
    <font>
      <b/>
      <sz val="11"/>
      <name val="Times New Roman Cyr"/>
      <charset val="204"/>
    </font>
    <font>
      <i/>
      <sz val="12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</font>
    <font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sz val="11"/>
      <color rgb="FF9C6500"/>
      <name val="Times New Roman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rgb="FF9C0006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9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12"/>
      <name val="Times New Roman"/>
      <family val="1"/>
      <charset val="204"/>
      <scheme val="minor"/>
    </font>
    <font>
      <i/>
      <vertAlign val="superscript"/>
      <sz val="9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9"/>
      <color indexed="8"/>
      <name val="Times New Roman"/>
      <family val="1"/>
      <charset val="204"/>
      <scheme val="minor"/>
    </font>
    <font>
      <i/>
      <sz val="9"/>
      <name val="Times New Roman"/>
      <family val="1"/>
      <charset val="204"/>
      <scheme val="minor"/>
    </font>
    <font>
      <sz val="9"/>
      <color theme="1"/>
      <name val="Times New Roman Cyr"/>
      <family val="1"/>
      <charset val="204"/>
    </font>
    <font>
      <sz val="9"/>
      <color theme="1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  <scheme val="minor"/>
    </font>
    <font>
      <b/>
      <i/>
      <sz val="9"/>
      <name val="Times New Roman"/>
      <family val="1"/>
      <charset val="204"/>
      <scheme val="minor"/>
    </font>
    <font>
      <sz val="9"/>
      <color indexed="10"/>
      <name val="Times New Roman"/>
      <family val="1"/>
      <charset val="204"/>
      <scheme val="minor"/>
    </font>
    <font>
      <sz val="9"/>
      <color rgb="FFFF0000"/>
      <name val="Times New Roman Cyr"/>
      <family val="1"/>
      <charset val="204"/>
    </font>
    <font>
      <b/>
      <sz val="9"/>
      <color rgb="FFFF0000"/>
      <name val="Times New Roman"/>
      <family val="1"/>
      <charset val="204"/>
      <scheme val="minor"/>
    </font>
    <font>
      <sz val="9"/>
      <color rgb="FFFF0000"/>
      <name val="Times New Roman"/>
      <family val="1"/>
      <charset val="204"/>
    </font>
    <font>
      <sz val="10"/>
      <color theme="1"/>
      <name val="Arial Cyr"/>
      <charset val="204"/>
    </font>
    <font>
      <b/>
      <sz val="9"/>
      <color indexed="8"/>
      <name val="Times New Roman"/>
      <family val="1"/>
      <charset val="204"/>
      <scheme val="minor"/>
    </font>
    <font>
      <sz val="10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9"/>
      <color rgb="FFFF0000"/>
      <name val="Times New Roman"/>
      <family val="1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9"/>
      <color rgb="FFC00000"/>
      <name val="Times New Roman Cyr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i/>
      <sz val="11"/>
      <name val="Times New Roman"/>
      <family val="1"/>
      <charset val="204"/>
      <scheme val="minor"/>
    </font>
    <font>
      <b/>
      <sz val="9"/>
      <color rgb="FFFF0000"/>
      <name val="Times New Roman"/>
      <family val="1"/>
      <charset val="204"/>
    </font>
    <font>
      <sz val="11"/>
      <color theme="1"/>
      <name val="Times New Roman"/>
      <family val="2"/>
      <scheme val="minor"/>
    </font>
    <font>
      <b/>
      <sz val="8"/>
      <name val="Kyrghyz Times"/>
    </font>
    <font>
      <b/>
      <vertAlign val="superscript"/>
      <sz val="8"/>
      <name val="Kyrghyz Times"/>
    </font>
    <font>
      <sz val="9"/>
      <name val="Times New Roman"/>
      <family val="1"/>
    </font>
    <font>
      <sz val="14"/>
      <color indexed="10"/>
      <name val="Times New Roman"/>
      <family val="1"/>
      <charset val="204"/>
      <scheme val="minor"/>
    </font>
    <font>
      <b/>
      <vertAlign val="superscript"/>
      <sz val="12"/>
      <name val="Times New Roman"/>
      <family val="1"/>
      <charset val="204"/>
      <scheme val="minor"/>
    </font>
    <font>
      <b/>
      <sz val="9"/>
      <color indexed="10"/>
      <name val="Times New Roman"/>
      <family val="1"/>
      <charset val="204"/>
      <scheme val="minor"/>
    </font>
    <font>
      <vertAlign val="superscript"/>
      <sz val="8"/>
      <name val="Times New Roman"/>
      <family val="1"/>
      <charset val="204"/>
      <scheme val="minor"/>
    </font>
    <font>
      <vertAlign val="superscript"/>
      <sz val="9"/>
      <name val="Times New Roman"/>
      <family val="1"/>
      <charset val="204"/>
      <scheme val="minor"/>
    </font>
    <font>
      <b/>
      <sz val="9"/>
      <name val="Kyrghyz Times"/>
    </font>
    <font>
      <sz val="9"/>
      <color indexed="10"/>
      <name val="Kyrghyz Times"/>
    </font>
    <font>
      <b/>
      <sz val="9"/>
      <name val="Times New Roman Kyr"/>
      <family val="1"/>
      <charset val="204"/>
    </font>
    <font>
      <b/>
      <sz val="9"/>
      <name val="Times New Roman UniToktom"/>
      <family val="1"/>
      <charset val="204"/>
    </font>
    <font>
      <sz val="9"/>
      <name val="Times New Roman Kyr"/>
      <family val="1"/>
      <charset val="204"/>
    </font>
    <font>
      <sz val="10"/>
      <name val="Times New Roman Kyr"/>
      <family val="1"/>
      <charset val="204"/>
    </font>
    <font>
      <b/>
      <sz val="9"/>
      <name val="Arial Cyr"/>
      <family val="2"/>
      <charset val="204"/>
    </font>
    <font>
      <b/>
      <sz val="9"/>
      <color theme="1"/>
      <name val="Times New Roman Cyr"/>
      <family val="1"/>
      <charset val="204"/>
    </font>
    <font>
      <b/>
      <sz val="12"/>
      <name val="Arial Cyr"/>
      <family val="2"/>
      <charset val="204"/>
    </font>
    <font>
      <sz val="9"/>
      <name val="Calibri"/>
      <family val="1"/>
      <charset val="204"/>
    </font>
    <font>
      <sz val="9"/>
      <color theme="1"/>
      <name val="Times New Roman"/>
      <family val="2"/>
      <charset val="204"/>
      <scheme val="minor"/>
    </font>
    <font>
      <sz val="14"/>
      <name val="Times New Roman Cyr"/>
      <family val="1"/>
      <charset val="204"/>
    </font>
    <font>
      <b/>
      <sz val="12"/>
      <color rgb="FFFF0000"/>
      <name val="Times New Roman"/>
      <family val="1"/>
      <charset val="204"/>
      <scheme val="minor"/>
    </font>
    <font>
      <sz val="14"/>
      <color rgb="FF0070C0"/>
      <name val="Times New Roman Cyr"/>
      <family val="1"/>
      <charset val="204"/>
    </font>
    <font>
      <sz val="10"/>
      <color rgb="FF0070C0"/>
      <name val="Times New Roman Cyr"/>
      <family val="1"/>
      <charset val="204"/>
    </font>
    <font>
      <sz val="9"/>
      <color rgb="FF0070C0"/>
      <name val="Times New Roman Cyr"/>
      <family val="1"/>
      <charset val="204"/>
    </font>
    <font>
      <b/>
      <sz val="12"/>
      <color indexed="8"/>
      <name val="Times New Roman Cyr"/>
      <charset val="204"/>
    </font>
    <font>
      <i/>
      <sz val="9"/>
      <name val="Times New Roman Cyr"/>
      <charset val="204"/>
    </font>
    <font>
      <b/>
      <sz val="9"/>
      <color theme="1"/>
      <name val="Times New Roman UniToktom"/>
      <family val="1"/>
      <charset val="204"/>
    </font>
    <font>
      <sz val="9"/>
      <color theme="1"/>
      <name val="Times New Roman Kyr"/>
      <family val="1"/>
      <charset val="204"/>
    </font>
    <font>
      <sz val="9"/>
      <color theme="1"/>
      <name val="Times New Roman CYR"/>
      <charset val="204"/>
    </font>
    <font>
      <sz val="10"/>
      <color theme="1"/>
      <name val="Times New Roman Kyr"/>
      <family val="1"/>
      <charset val="204"/>
    </font>
    <font>
      <sz val="9"/>
      <color rgb="FFFF0000"/>
      <name val="Times New Roman CYR"/>
      <charset val="204"/>
    </font>
    <font>
      <sz val="11"/>
      <name val="Calibri"/>
      <family val="2"/>
      <charset val="204"/>
    </font>
    <font>
      <sz val="48"/>
      <name val="Times New Roman CYR"/>
      <charset val="204"/>
    </font>
    <font>
      <b/>
      <vertAlign val="superscript"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9"/>
      <color rgb="FF0070C0"/>
      <name val="Times New Roman CYR"/>
      <family val="1"/>
      <charset val="204"/>
    </font>
    <font>
      <b/>
      <sz val="9"/>
      <color rgb="FF0070C0"/>
      <name val="Times New Roman"/>
      <family val="1"/>
      <charset val="204"/>
      <scheme val="minor"/>
    </font>
    <font>
      <sz val="9"/>
      <color rgb="FF0070C0"/>
      <name val="Times New Roman CYR"/>
      <charset val="204"/>
    </font>
    <font>
      <sz val="9"/>
      <color rgb="FF0070C0"/>
      <name val="Times New Roman"/>
      <family val="1"/>
      <charset val="204"/>
      <scheme val="minor"/>
    </font>
    <font>
      <b/>
      <sz val="9"/>
      <name val="Times New Roman Cyr"/>
    </font>
    <font>
      <sz val="9"/>
      <name val="Times New Roman Cyr"/>
    </font>
    <font>
      <u/>
      <sz val="10"/>
      <name val="Times New Roman Cyr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8">
    <xf numFmtId="0" fontId="0" fillId="0" borderId="0"/>
    <xf numFmtId="0" fontId="98" fillId="25" borderId="0" applyNumberFormat="0" applyBorder="0" applyAlignment="0" applyProtection="0"/>
    <xf numFmtId="0" fontId="78" fillId="3" borderId="0" applyNumberFormat="0" applyBorder="0" applyAlignment="0" applyProtection="0"/>
    <xf numFmtId="0" fontId="98" fillId="26" borderId="0" applyNumberFormat="0" applyBorder="0" applyAlignment="0" applyProtection="0"/>
    <xf numFmtId="0" fontId="78" fillId="5" borderId="0" applyNumberFormat="0" applyBorder="0" applyAlignment="0" applyProtection="0"/>
    <xf numFmtId="0" fontId="98" fillId="27" borderId="0" applyNumberFormat="0" applyBorder="0" applyAlignment="0" applyProtection="0"/>
    <xf numFmtId="0" fontId="78" fillId="7" borderId="0" applyNumberFormat="0" applyBorder="0" applyAlignment="0" applyProtection="0"/>
    <xf numFmtId="0" fontId="98" fillId="28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2" borderId="0" applyNumberFormat="0" applyBorder="0" applyAlignment="0" applyProtection="0"/>
    <xf numFmtId="0" fontId="78" fillId="11" borderId="0" applyNumberFormat="0" applyBorder="0" applyAlignment="0" applyProtection="0"/>
    <xf numFmtId="0" fontId="78" fillId="4" borderId="0" applyNumberFormat="0" applyBorder="0" applyAlignment="0" applyProtection="0"/>
    <xf numFmtId="0" fontId="98" fillId="29" borderId="0" applyNumberFormat="0" applyBorder="0" applyAlignment="0" applyProtection="0"/>
    <xf numFmtId="0" fontId="78" fillId="13" borderId="0" applyNumberFormat="0" applyBorder="0" applyAlignment="0" applyProtection="0"/>
    <xf numFmtId="0" fontId="78" fillId="8" borderId="0" applyNumberFormat="0" applyBorder="0" applyAlignment="0" applyProtection="0"/>
    <xf numFmtId="0" fontId="78" fillId="11" borderId="0" applyNumberFormat="0" applyBorder="0" applyAlignment="0" applyProtection="0"/>
    <xf numFmtId="0" fontId="78" fillId="14" borderId="0" applyNumberFormat="0" applyBorder="0" applyAlignment="0" applyProtection="0"/>
    <xf numFmtId="0" fontId="79" fillId="16" borderId="0" applyNumberFormat="0" applyBorder="0" applyAlignment="0" applyProtection="0"/>
    <xf numFmtId="0" fontId="79" fillId="4" borderId="0" applyNumberFormat="0" applyBorder="0" applyAlignment="0" applyProtection="0"/>
    <xf numFmtId="0" fontId="99" fillId="30" borderId="0" applyNumberFormat="0" applyBorder="0" applyAlignment="0" applyProtection="0"/>
    <xf numFmtId="0" fontId="79" fillId="13" borderId="0" applyNumberFormat="0" applyBorder="0" applyAlignment="0" applyProtection="0"/>
    <xf numFmtId="0" fontId="99" fillId="31" borderId="0" applyNumberFormat="0" applyBorder="0" applyAlignment="0" applyProtection="0"/>
    <xf numFmtId="0" fontId="79" fillId="17" borderId="0" applyNumberFormat="0" applyBorder="0" applyAlignment="0" applyProtection="0"/>
    <xf numFmtId="0" fontId="79" fillId="15" borderId="0" applyNumberFormat="0" applyBorder="0" applyAlignment="0" applyProtection="0"/>
    <xf numFmtId="0" fontId="99" fillId="32" borderId="0" applyNumberFormat="0" applyBorder="0" applyAlignment="0" applyProtection="0"/>
    <xf numFmtId="0" fontId="79" fillId="18" borderId="0" applyNumberFormat="0" applyBorder="0" applyAlignment="0" applyProtection="0"/>
    <xf numFmtId="0" fontId="7" fillId="0" borderId="0"/>
    <xf numFmtId="0" fontId="59" fillId="0" borderId="0"/>
    <xf numFmtId="0" fontId="7" fillId="0" borderId="0"/>
    <xf numFmtId="0" fontId="79" fillId="19" borderId="0" applyNumberFormat="0" applyBorder="0" applyAlignment="0" applyProtection="0"/>
    <xf numFmtId="0" fontId="99" fillId="33" borderId="0" applyNumberFormat="0" applyBorder="0" applyAlignment="0" applyProtection="0"/>
    <xf numFmtId="0" fontId="79" fillId="20" borderId="0" applyNumberFormat="0" applyBorder="0" applyAlignment="0" applyProtection="0"/>
    <xf numFmtId="0" fontId="99" fillId="34" borderId="0" applyNumberFormat="0" applyBorder="0" applyAlignment="0" applyProtection="0"/>
    <xf numFmtId="0" fontId="79" fillId="21" borderId="0" applyNumberFormat="0" applyBorder="0" applyAlignment="0" applyProtection="0"/>
    <xf numFmtId="0" fontId="99" fillId="35" borderId="0" applyNumberFormat="0" applyBorder="0" applyAlignment="0" applyProtection="0"/>
    <xf numFmtId="0" fontId="79" fillId="17" borderId="0" applyNumberFormat="0" applyBorder="0" applyAlignment="0" applyProtection="0"/>
    <xf numFmtId="0" fontId="99" fillId="36" borderId="0" applyNumberFormat="0" applyBorder="0" applyAlignment="0" applyProtection="0"/>
    <xf numFmtId="0" fontId="79" fillId="15" borderId="0" applyNumberFormat="0" applyBorder="0" applyAlignment="0" applyProtection="0"/>
    <xf numFmtId="0" fontId="99" fillId="37" borderId="0" applyNumberFormat="0" applyBorder="0" applyAlignment="0" applyProtection="0"/>
    <xf numFmtId="0" fontId="79" fillId="22" borderId="0" applyNumberFormat="0" applyBorder="0" applyAlignment="0" applyProtection="0"/>
    <xf numFmtId="0" fontId="99" fillId="38" borderId="0" applyNumberFormat="0" applyBorder="0" applyAlignment="0" applyProtection="0"/>
    <xf numFmtId="0" fontId="80" fillId="2" borderId="1" applyNumberFormat="0" applyAlignment="0" applyProtection="0"/>
    <xf numFmtId="0" fontId="100" fillId="39" borderId="13" applyNumberFormat="0" applyAlignment="0" applyProtection="0"/>
    <xf numFmtId="0" fontId="81" fillId="10" borderId="2" applyNumberFormat="0" applyAlignment="0" applyProtection="0"/>
    <xf numFmtId="0" fontId="101" fillId="40" borderId="14" applyNumberFormat="0" applyAlignment="0" applyProtection="0"/>
    <xf numFmtId="0" fontId="82" fillId="10" borderId="1" applyNumberFormat="0" applyAlignment="0" applyProtection="0"/>
    <xf numFmtId="0" fontId="102" fillId="40" borderId="13" applyNumberFormat="0" applyAlignment="0" applyProtection="0"/>
    <xf numFmtId="164" fontId="25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3" fillId="0" borderId="3" applyNumberFormat="0" applyFill="0" applyAlignment="0" applyProtection="0"/>
    <xf numFmtId="0" fontId="103" fillId="0" borderId="15" applyNumberFormat="0" applyFill="0" applyAlignment="0" applyProtection="0"/>
    <xf numFmtId="0" fontId="84" fillId="0" borderId="4" applyNumberFormat="0" applyFill="0" applyAlignment="0" applyProtection="0"/>
    <xf numFmtId="0" fontId="104" fillId="0" borderId="16" applyNumberFormat="0" applyFill="0" applyAlignment="0" applyProtection="0"/>
    <xf numFmtId="0" fontId="85" fillId="0" borderId="5" applyNumberFormat="0" applyFill="0" applyAlignment="0" applyProtection="0"/>
    <xf numFmtId="0" fontId="105" fillId="0" borderId="17" applyNumberFormat="0" applyFill="0" applyAlignment="0" applyProtection="0"/>
    <xf numFmtId="0" fontId="8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86" fillId="0" borderId="6" applyNumberFormat="0" applyFill="0" applyAlignment="0" applyProtection="0"/>
    <xf numFmtId="0" fontId="106" fillId="0" borderId="18" applyNumberFormat="0" applyFill="0" applyAlignment="0" applyProtection="0"/>
    <xf numFmtId="0" fontId="87" fillId="23" borderId="7" applyNumberFormat="0" applyAlignment="0" applyProtection="0"/>
    <xf numFmtId="0" fontId="107" fillId="41" borderId="19" applyNumberFormat="0" applyAlignment="0" applyProtection="0"/>
    <xf numFmtId="0" fontId="8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89" fillId="12" borderId="0" applyNumberFormat="0" applyBorder="0" applyAlignment="0" applyProtection="0"/>
    <xf numFmtId="0" fontId="109" fillId="42" borderId="0" applyNumberFormat="0" applyBorder="0" applyAlignment="0" applyProtection="0"/>
    <xf numFmtId="0" fontId="8" fillId="0" borderId="0"/>
    <xf numFmtId="0" fontId="98" fillId="0" borderId="0"/>
    <xf numFmtId="0" fontId="90" fillId="0" borderId="0"/>
    <xf numFmtId="0" fontId="110" fillId="0" borderId="0"/>
    <xf numFmtId="0" fontId="90" fillId="0" borderId="0"/>
    <xf numFmtId="0" fontId="98" fillId="0" borderId="0"/>
    <xf numFmtId="0" fontId="147" fillId="0" borderId="0"/>
    <xf numFmtId="0" fontId="7" fillId="0" borderId="0"/>
    <xf numFmtId="0" fontId="37" fillId="0" borderId="0"/>
    <xf numFmtId="0" fontId="10" fillId="0" borderId="0"/>
    <xf numFmtId="0" fontId="11" fillId="0" borderId="0"/>
    <xf numFmtId="178" fontId="74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13" fillId="0" borderId="0" applyBorder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91" fillId="5" borderId="0" applyNumberFormat="0" applyBorder="0" applyAlignment="0" applyProtection="0"/>
    <xf numFmtId="0" fontId="111" fillId="43" borderId="0" applyNumberFormat="0" applyBorder="0" applyAlignment="0" applyProtection="0"/>
    <xf numFmtId="0" fontId="14" fillId="0" borderId="8" applyFont="0" applyAlignment="0">
      <alignment horizontal="right" vertical="center" wrapText="1"/>
    </xf>
    <xf numFmtId="0" fontId="9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8" fillId="6" borderId="9" applyNumberFormat="0" applyFont="0" applyAlignment="0" applyProtection="0"/>
    <xf numFmtId="0" fontId="98" fillId="44" borderId="20" applyNumberFormat="0" applyFont="0" applyAlignment="0" applyProtection="0"/>
    <xf numFmtId="0" fontId="93" fillId="0" borderId="10" applyNumberFormat="0" applyFill="0" applyAlignment="0" applyProtection="0"/>
    <xf numFmtId="0" fontId="113" fillId="0" borderId="21" applyNumberFormat="0" applyFill="0" applyAlignment="0" applyProtection="0"/>
    <xf numFmtId="0" fontId="9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32" fillId="0" borderId="0"/>
    <xf numFmtId="169" fontId="32" fillId="0" borderId="0"/>
    <xf numFmtId="0" fontId="32" fillId="0" borderId="0"/>
    <xf numFmtId="169" fontId="32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25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95" fillId="7" borderId="0" applyNumberFormat="0" applyBorder="0" applyAlignment="0" applyProtection="0"/>
    <xf numFmtId="0" fontId="115" fillId="45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0" fontId="5" fillId="44" borderId="20" applyNumberFormat="0" applyFon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2" fillId="0" borderId="0"/>
    <xf numFmtId="0" fontId="6" fillId="0" borderId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44" borderId="20" applyNumberFormat="0" applyFont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44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44" borderId="20" applyNumberFormat="0" applyFont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44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44" borderId="20" applyNumberFormat="0" applyFont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44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6" fillId="0" borderId="0"/>
    <xf numFmtId="0" fontId="27" fillId="0" borderId="0"/>
    <xf numFmtId="165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31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65" fontId="31" fillId="0" borderId="0"/>
    <xf numFmtId="165" fontId="31" fillId="0" borderId="0"/>
    <xf numFmtId="165" fontId="31" fillId="0" borderId="0"/>
    <xf numFmtId="165" fontId="31" fillId="0" borderId="0"/>
    <xf numFmtId="165" fontId="8" fillId="0" borderId="0" applyFont="0" applyFill="0" applyBorder="0" applyAlignment="0" applyProtection="0"/>
    <xf numFmtId="165" fontId="31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31" fillId="0" borderId="0"/>
    <xf numFmtId="165" fontId="31" fillId="0" borderId="0"/>
    <xf numFmtId="165" fontId="31" fillId="0" borderId="0"/>
    <xf numFmtId="165" fontId="31" fillId="0" borderId="0"/>
    <xf numFmtId="165" fontId="31" fillId="0" borderId="0"/>
    <xf numFmtId="165" fontId="31" fillId="0" borderId="0"/>
    <xf numFmtId="165" fontId="31" fillId="0" borderId="0"/>
    <xf numFmtId="165" fontId="31" fillId="0" borderId="0"/>
    <xf numFmtId="181" fontId="31" fillId="0" borderId="0"/>
    <xf numFmtId="165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44" borderId="20" applyNumberFormat="0" applyFont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44" borderId="2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29">
    <xf numFmtId="0" fontId="0" fillId="0" borderId="0" xfId="0"/>
    <xf numFmtId="0" fontId="14" fillId="0" borderId="0" xfId="87" applyFont="1" applyAlignment="1">
      <alignment vertical="center" wrapText="1"/>
    </xf>
    <xf numFmtId="0" fontId="13" fillId="0" borderId="0" xfId="99" applyFont="1"/>
    <xf numFmtId="0" fontId="14" fillId="0" borderId="0" xfId="87" applyFont="1" applyAlignment="1">
      <alignment vertical="center"/>
    </xf>
    <xf numFmtId="0" fontId="13" fillId="0" borderId="0" xfId="82" applyFont="1" applyAlignment="1">
      <alignment vertical="center"/>
    </xf>
    <xf numFmtId="0" fontId="14" fillId="0" borderId="8" xfId="92" applyFont="1" applyBorder="1" applyAlignment="1">
      <alignment horizontal="center"/>
    </xf>
    <xf numFmtId="0" fontId="14" fillId="0" borderId="11" xfId="82" applyFont="1" applyBorder="1" applyAlignment="1">
      <alignment vertical="center"/>
    </xf>
    <xf numFmtId="0" fontId="16" fillId="0" borderId="0" xfId="82" applyFont="1" applyAlignment="1">
      <alignment vertical="center"/>
    </xf>
    <xf numFmtId="0" fontId="14" fillId="0" borderId="0" xfId="82" applyFont="1" applyAlignment="1">
      <alignment horizontal="left" vertical="center"/>
    </xf>
    <xf numFmtId="0" fontId="14" fillId="0" borderId="0" xfId="82" applyFont="1" applyAlignment="1">
      <alignment horizontal="center" vertical="center"/>
    </xf>
    <xf numFmtId="0" fontId="13" fillId="0" borderId="0" xfId="82" applyFont="1" applyAlignment="1">
      <alignment horizontal="center" vertical="center"/>
    </xf>
    <xf numFmtId="0" fontId="16" fillId="0" borderId="0" xfId="82" applyFont="1" applyAlignment="1">
      <alignment horizontal="left" vertical="center"/>
    </xf>
    <xf numFmtId="0" fontId="13" fillId="0" borderId="0" xfId="81" applyFont="1"/>
    <xf numFmtId="0" fontId="16" fillId="0" borderId="0" xfId="98" applyFont="1"/>
    <xf numFmtId="0" fontId="16" fillId="0" borderId="0" xfId="87" applyFont="1" applyAlignment="1">
      <alignment vertical="center"/>
    </xf>
    <xf numFmtId="0" fontId="14" fillId="0" borderId="0" xfId="87" applyFont="1"/>
    <xf numFmtId="0" fontId="16" fillId="0" borderId="0" xfId="87" applyFont="1"/>
    <xf numFmtId="169" fontId="16" fillId="0" borderId="0" xfId="82" applyNumberFormat="1" applyFont="1" applyAlignment="1">
      <alignment vertical="center"/>
    </xf>
    <xf numFmtId="0" fontId="16" fillId="0" borderId="0" xfId="82" applyFont="1" applyAlignment="1">
      <alignment horizontal="right" vertical="center"/>
    </xf>
    <xf numFmtId="0" fontId="16" fillId="0" borderId="8" xfId="82" applyFont="1" applyBorder="1" applyAlignment="1">
      <alignment vertical="center"/>
    </xf>
    <xf numFmtId="0" fontId="20" fillId="0" borderId="0" xfId="82" applyFont="1" applyAlignment="1">
      <alignment horizontal="left" vertical="center"/>
    </xf>
    <xf numFmtId="0" fontId="15" fillId="0" borderId="8" xfId="92" applyFont="1" applyBorder="1" applyAlignment="1">
      <alignment horizontal="centerContinuous" vertical="top"/>
    </xf>
    <xf numFmtId="0" fontId="13" fillId="0" borderId="8" xfId="82" applyFont="1" applyBorder="1" applyAlignment="1">
      <alignment vertical="center"/>
    </xf>
    <xf numFmtId="0" fontId="17" fillId="0" borderId="0" xfId="91" applyFont="1" applyAlignment="1">
      <alignment horizontal="centerContinuous"/>
    </xf>
    <xf numFmtId="0" fontId="17" fillId="0" borderId="0" xfId="91" applyFont="1"/>
    <xf numFmtId="0" fontId="6" fillId="0" borderId="0" xfId="82" applyFont="1" applyAlignment="1">
      <alignment horizontal="left" vertical="center"/>
    </xf>
    <xf numFmtId="0" fontId="14" fillId="0" borderId="0" xfId="82" applyFont="1" applyAlignment="1">
      <alignment horizontal="right" vertical="center" shrinkToFit="1"/>
    </xf>
    <xf numFmtId="0" fontId="14" fillId="0" borderId="0" xfId="82" applyFont="1" applyAlignment="1">
      <alignment vertical="center" shrinkToFit="1"/>
    </xf>
    <xf numFmtId="0" fontId="14" fillId="0" borderId="0" xfId="98" applyFont="1" applyAlignment="1">
      <alignment shrinkToFit="1"/>
    </xf>
    <xf numFmtId="0" fontId="16" fillId="0" borderId="0" xfId="92" applyFont="1" applyAlignment="1">
      <alignment wrapText="1"/>
    </xf>
    <xf numFmtId="0" fontId="14" fillId="0" borderId="0" xfId="92" applyFont="1" applyAlignment="1">
      <alignment wrapText="1"/>
    </xf>
    <xf numFmtId="0" fontId="16" fillId="0" borderId="0" xfId="92" applyFont="1"/>
    <xf numFmtId="0" fontId="16" fillId="0" borderId="8" xfId="92" applyFont="1" applyBorder="1"/>
    <xf numFmtId="171" fontId="14" fillId="0" borderId="8" xfId="82" applyNumberFormat="1" applyFont="1" applyBorder="1" applyAlignment="1">
      <alignment vertical="center"/>
    </xf>
    <xf numFmtId="0" fontId="23" fillId="0" borderId="0" xfId="82" applyFont="1" applyAlignment="1">
      <alignment vertical="center"/>
    </xf>
    <xf numFmtId="0" fontId="25" fillId="0" borderId="0" xfId="82" applyFont="1" applyAlignment="1">
      <alignment vertical="center"/>
    </xf>
    <xf numFmtId="0" fontId="16" fillId="0" borderId="12" xfId="82" applyFont="1" applyBorder="1" applyAlignment="1">
      <alignment vertical="center"/>
    </xf>
    <xf numFmtId="0" fontId="13" fillId="0" borderId="0" xfId="87" applyFont="1" applyAlignment="1">
      <alignment vertical="center"/>
    </xf>
    <xf numFmtId="0" fontId="117" fillId="0" borderId="0" xfId="98" applyFont="1"/>
    <xf numFmtId="0" fontId="116" fillId="0" borderId="0" xfId="98" applyFont="1"/>
    <xf numFmtId="0" fontId="16" fillId="0" borderId="0" xfId="81" applyFont="1"/>
    <xf numFmtId="0" fontId="116" fillId="0" borderId="0" xfId="98" applyFont="1" applyAlignment="1">
      <alignment wrapText="1"/>
    </xf>
    <xf numFmtId="0" fontId="8" fillId="0" borderId="0" xfId="107"/>
    <xf numFmtId="0" fontId="116" fillId="0" borderId="0" xfId="107" applyFont="1"/>
    <xf numFmtId="0" fontId="116" fillId="0" borderId="0" xfId="82" applyFont="1" applyAlignment="1">
      <alignment horizontal="right"/>
    </xf>
    <xf numFmtId="1" fontId="117" fillId="0" borderId="0" xfId="107" applyNumberFormat="1" applyFont="1"/>
    <xf numFmtId="1" fontId="116" fillId="0" borderId="0" xfId="107" applyNumberFormat="1" applyFont="1"/>
    <xf numFmtId="0" fontId="117" fillId="0" borderId="0" xfId="107" applyFont="1"/>
    <xf numFmtId="0" fontId="116" fillId="0" borderId="0" xfId="103" applyFont="1"/>
    <xf numFmtId="0" fontId="117" fillId="0" borderId="0" xfId="103" applyFont="1" applyAlignment="1">
      <alignment horizontal="right"/>
    </xf>
    <xf numFmtId="0" fontId="116" fillId="0" borderId="0" xfId="103" applyFont="1" applyAlignment="1">
      <alignment horizontal="right"/>
    </xf>
    <xf numFmtId="0" fontId="8" fillId="0" borderId="0" xfId="103"/>
    <xf numFmtId="169" fontId="124" fillId="0" borderId="0" xfId="122" applyFont="1" applyAlignment="1">
      <alignment horizontal="left" wrapText="1"/>
    </xf>
    <xf numFmtId="0" fontId="16" fillId="0" borderId="0" xfId="99" applyFont="1" applyAlignment="1">
      <alignment vertical="center"/>
    </xf>
    <xf numFmtId="0" fontId="16" fillId="0" borderId="0" xfId="99" applyFont="1"/>
    <xf numFmtId="0" fontId="17" fillId="0" borderId="0" xfId="82" applyFont="1" applyAlignment="1">
      <alignment vertical="center"/>
    </xf>
    <xf numFmtId="0" fontId="19" fillId="0" borderId="0" xfId="82" applyFont="1" applyAlignment="1">
      <alignment vertical="center"/>
    </xf>
    <xf numFmtId="0" fontId="19" fillId="0" borderId="0" xfId="82" applyFont="1" applyAlignment="1">
      <alignment horizontal="left" vertical="center"/>
    </xf>
    <xf numFmtId="0" fontId="19" fillId="0" borderId="0" xfId="82" applyFont="1" applyAlignment="1">
      <alignment horizontal="right" vertical="center"/>
    </xf>
    <xf numFmtId="0" fontId="16" fillId="0" borderId="0" xfId="82" applyFont="1" applyAlignment="1">
      <alignment horizontal="center" vertical="center"/>
    </xf>
    <xf numFmtId="0" fontId="14" fillId="0" borderId="0" xfId="82" applyFont="1" applyAlignment="1">
      <alignment horizontal="right" vertical="center"/>
    </xf>
    <xf numFmtId="0" fontId="19" fillId="0" borderId="0" xfId="82" applyFont="1" applyAlignment="1">
      <alignment horizontal="left" vertical="center" wrapText="1"/>
    </xf>
    <xf numFmtId="0" fontId="14" fillId="0" borderId="0" xfId="82" applyFont="1" applyAlignment="1">
      <alignment horizontal="left" vertical="center" wrapText="1"/>
    </xf>
    <xf numFmtId="0" fontId="16" fillId="0" borderId="0" xfId="82" applyFont="1"/>
    <xf numFmtId="0" fontId="43" fillId="0" borderId="0" xfId="81" applyFont="1" applyAlignment="1">
      <alignment horizontal="left" wrapText="1"/>
    </xf>
    <xf numFmtId="0" fontId="20" fillId="0" borderId="0" xfId="81" applyFont="1" applyAlignment="1">
      <alignment horizontal="left" wrapText="1"/>
    </xf>
    <xf numFmtId="0" fontId="16" fillId="0" borderId="0" xfId="81" applyFont="1" applyAlignment="1">
      <alignment vertical="center"/>
    </xf>
    <xf numFmtId="169" fontId="19" fillId="0" borderId="0" xfId="82" applyNumberFormat="1" applyFont="1" applyAlignment="1">
      <alignment vertical="center"/>
    </xf>
    <xf numFmtId="0" fontId="13" fillId="0" borderId="0" xfId="82" applyFont="1" applyAlignment="1">
      <alignment vertical="center" wrapText="1"/>
    </xf>
    <xf numFmtId="0" fontId="119" fillId="0" borderId="0" xfId="82" applyFont="1" applyAlignment="1">
      <alignment vertical="center"/>
    </xf>
    <xf numFmtId="0" fontId="116" fillId="0" borderId="0" xfId="82" applyFont="1" applyAlignment="1">
      <alignment horizontal="center" vertical="center"/>
    </xf>
    <xf numFmtId="0" fontId="117" fillId="0" borderId="0" xfId="82" applyFont="1" applyAlignment="1">
      <alignment horizontal="left" vertical="top" wrapText="1"/>
    </xf>
    <xf numFmtId="0" fontId="116" fillId="0" borderId="0" xfId="82" applyFont="1" applyAlignment="1">
      <alignment horizontal="left" vertical="center"/>
    </xf>
    <xf numFmtId="169" fontId="116" fillId="0" borderId="0" xfId="82" applyNumberFormat="1" applyFont="1" applyAlignment="1">
      <alignment horizontal="right" vertical="center"/>
    </xf>
    <xf numFmtId="0" fontId="116" fillId="0" borderId="0" xfId="82" applyFont="1" applyAlignment="1">
      <alignment vertical="center"/>
    </xf>
    <xf numFmtId="0" fontId="116" fillId="0" borderId="0" xfId="82" applyFont="1" applyAlignment="1">
      <alignment horizontal="right" vertical="center"/>
    </xf>
    <xf numFmtId="169" fontId="116" fillId="0" borderId="0" xfId="82" applyNumberFormat="1" applyFont="1" applyAlignment="1">
      <alignment vertical="center"/>
    </xf>
    <xf numFmtId="0" fontId="116" fillId="0" borderId="0" xfId="82" applyFont="1" applyAlignment="1">
      <alignment horizontal="left"/>
    </xf>
    <xf numFmtId="0" fontId="116" fillId="0" borderId="0" xfId="82" applyFont="1" applyAlignment="1">
      <alignment horizontal="left" vertical="top"/>
    </xf>
    <xf numFmtId="169" fontId="116" fillId="0" borderId="0" xfId="82" applyNumberFormat="1" applyFont="1" applyAlignment="1">
      <alignment horizontal="right"/>
    </xf>
    <xf numFmtId="0" fontId="116" fillId="0" borderId="0" xfId="82" applyFont="1" applyAlignment="1">
      <alignment horizontal="left" vertical="center" wrapText="1"/>
    </xf>
    <xf numFmtId="0" fontId="116" fillId="0" borderId="0" xfId="82" applyFont="1" applyAlignment="1">
      <alignment horizontal="left" wrapText="1"/>
    </xf>
    <xf numFmtId="0" fontId="117" fillId="0" borderId="0" xfId="82" applyFont="1" applyAlignment="1">
      <alignment horizontal="left" vertical="center"/>
    </xf>
    <xf numFmtId="0" fontId="117" fillId="0" borderId="0" xfId="82" applyFont="1" applyAlignment="1">
      <alignment horizontal="right" vertical="center"/>
    </xf>
    <xf numFmtId="0" fontId="117" fillId="0" borderId="0" xfId="82" applyFont="1" applyAlignment="1">
      <alignment vertical="center"/>
    </xf>
    <xf numFmtId="0" fontId="116" fillId="0" borderId="0" xfId="92" applyFont="1" applyAlignment="1">
      <alignment wrapText="1"/>
    </xf>
    <xf numFmtId="0" fontId="117" fillId="0" borderId="0" xfId="92" applyFont="1" applyAlignment="1">
      <alignment wrapText="1"/>
    </xf>
    <xf numFmtId="0" fontId="116" fillId="0" borderId="0" xfId="92" applyFont="1"/>
    <xf numFmtId="0" fontId="119" fillId="0" borderId="0" xfId="91" applyFont="1"/>
    <xf numFmtId="0" fontId="116" fillId="0" borderId="0" xfId="98" applyFont="1" applyAlignment="1">
      <alignment vertical="top" wrapText="1"/>
    </xf>
    <xf numFmtId="169" fontId="16" fillId="0" borderId="0" xfId="99" applyNumberFormat="1" applyFont="1"/>
    <xf numFmtId="0" fontId="48" fillId="0" borderId="0" xfId="0" applyFont="1" applyAlignment="1">
      <alignment vertical="center"/>
    </xf>
    <xf numFmtId="0" fontId="31" fillId="0" borderId="0" xfId="0" applyFont="1"/>
    <xf numFmtId="0" fontId="49" fillId="0" borderId="0" xfId="0" applyFont="1"/>
    <xf numFmtId="0" fontId="31" fillId="0" borderId="0" xfId="0" applyFont="1" applyAlignment="1">
      <alignment horizontal="left" indent="1"/>
    </xf>
    <xf numFmtId="0" fontId="31" fillId="0" borderId="0" xfId="0" applyFont="1" applyAlignment="1">
      <alignment horizontal="left" wrapText="1" indent="1"/>
    </xf>
    <xf numFmtId="0" fontId="51" fillId="0" borderId="0" xfId="0" applyFont="1"/>
    <xf numFmtId="0" fontId="30" fillId="0" borderId="0" xfId="0" applyFont="1"/>
    <xf numFmtId="0" fontId="27" fillId="0" borderId="0" xfId="0" applyFont="1"/>
    <xf numFmtId="171" fontId="31" fillId="0" borderId="0" xfId="0" applyNumberFormat="1" applyFont="1"/>
    <xf numFmtId="171" fontId="49" fillId="0" borderId="0" xfId="0" applyNumberFormat="1" applyFont="1"/>
    <xf numFmtId="0" fontId="48" fillId="0" borderId="0" xfId="0" applyFont="1"/>
    <xf numFmtId="0" fontId="48" fillId="0" borderId="0" xfId="0" applyFont="1" applyAlignment="1">
      <alignment horizontal="left"/>
    </xf>
    <xf numFmtId="169" fontId="49" fillId="0" borderId="0" xfId="0" applyNumberFormat="1" applyFont="1" applyAlignment="1" applyProtection="1">
      <alignment horizontal="right" wrapText="1"/>
      <protection locked="0"/>
    </xf>
    <xf numFmtId="169" fontId="31" fillId="0" borderId="0" xfId="0" applyNumberFormat="1" applyFont="1"/>
    <xf numFmtId="169" fontId="31" fillId="0" borderId="0" xfId="0" applyNumberFormat="1" applyFont="1" applyAlignment="1">
      <alignment horizontal="right"/>
    </xf>
    <xf numFmtId="169" fontId="116" fillId="0" borderId="0" xfId="88" applyNumberFormat="1" applyFont="1" applyBorder="1" applyAlignment="1">
      <alignment horizontal="right" wrapText="1"/>
    </xf>
    <xf numFmtId="0" fontId="62" fillId="0" borderId="0" xfId="107" applyFont="1"/>
    <xf numFmtId="0" fontId="116" fillId="0" borderId="0" xfId="0" applyFont="1" applyAlignment="1">
      <alignment horizontal="right"/>
    </xf>
    <xf numFmtId="0" fontId="116" fillId="0" borderId="0" xfId="0" applyFont="1" applyAlignment="1">
      <alignment horizontal="right" vertical="center"/>
    </xf>
    <xf numFmtId="0" fontId="27" fillId="0" borderId="0" xfId="87" applyFont="1" applyAlignment="1">
      <alignment vertical="center"/>
    </xf>
    <xf numFmtId="0" fontId="49" fillId="0" borderId="0" xfId="87" applyFont="1" applyAlignment="1">
      <alignment vertical="center" wrapText="1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 wrapText="1"/>
    </xf>
    <xf numFmtId="169" fontId="31" fillId="0" borderId="0" xfId="0" applyNumberFormat="1" applyFont="1" applyAlignment="1">
      <alignment horizontal="right" wrapText="1"/>
    </xf>
    <xf numFmtId="0" fontId="31" fillId="0" borderId="0" xfId="0" applyFont="1" applyAlignment="1">
      <alignment horizontal="left" wrapText="1" indent="2"/>
    </xf>
    <xf numFmtId="169" fontId="49" fillId="0" borderId="0" xfId="0" applyNumberFormat="1" applyFont="1" applyAlignment="1">
      <alignment horizontal="right"/>
    </xf>
    <xf numFmtId="0" fontId="31" fillId="0" borderId="0" xfId="0" applyFont="1" applyAlignment="1">
      <alignment wrapText="1"/>
    </xf>
    <xf numFmtId="0" fontId="49" fillId="0" borderId="0" xfId="0" applyFont="1" applyAlignment="1">
      <alignment wrapText="1"/>
    </xf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31" fillId="0" borderId="0" xfId="98" applyFont="1"/>
    <xf numFmtId="0" fontId="31" fillId="0" borderId="0" xfId="87" applyFont="1"/>
    <xf numFmtId="1" fontId="31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right"/>
    </xf>
    <xf numFmtId="0" fontId="31" fillId="0" borderId="0" xfId="0" applyFont="1" applyAlignment="1">
      <alignment horizontal="right" vertical="center"/>
    </xf>
    <xf numFmtId="0" fontId="117" fillId="0" borderId="0" xfId="82" applyFont="1" applyAlignment="1">
      <alignment horizontal="center" vertical="center"/>
    </xf>
    <xf numFmtId="0" fontId="117" fillId="0" borderId="0" xfId="98" applyFont="1" applyAlignment="1">
      <alignment vertical="justify" wrapText="1"/>
    </xf>
    <xf numFmtId="0" fontId="116" fillId="0" borderId="0" xfId="98" applyFont="1" applyAlignment="1">
      <alignment horizontal="left" vertical="justify" wrapText="1"/>
    </xf>
    <xf numFmtId="0" fontId="116" fillId="0" borderId="0" xfId="82" applyFont="1"/>
    <xf numFmtId="169" fontId="116" fillId="0" borderId="0" xfId="82" applyNumberFormat="1" applyFont="1"/>
    <xf numFmtId="169" fontId="117" fillId="0" borderId="0" xfId="82" applyNumberFormat="1" applyFont="1" applyAlignment="1">
      <alignment horizontal="right" vertical="center"/>
    </xf>
    <xf numFmtId="0" fontId="116" fillId="0" borderId="0" xfId="98" applyFont="1" applyAlignment="1">
      <alignment vertical="justify" wrapText="1"/>
    </xf>
    <xf numFmtId="0" fontId="116" fillId="0" borderId="0" xfId="91" applyFont="1" applyAlignment="1">
      <alignment wrapText="1"/>
    </xf>
    <xf numFmtId="0" fontId="117" fillId="0" borderId="0" xfId="91" applyFont="1" applyAlignment="1">
      <alignment wrapText="1"/>
    </xf>
    <xf numFmtId="169" fontId="117" fillId="0" borderId="0" xfId="82" applyNumberFormat="1" applyFont="1" applyAlignment="1">
      <alignment horizontal="right"/>
    </xf>
    <xf numFmtId="0" fontId="117" fillId="0" borderId="0" xfId="82" applyFont="1" applyAlignment="1">
      <alignment horizontal="right"/>
    </xf>
    <xf numFmtId="0" fontId="117" fillId="0" borderId="0" xfId="82" applyFont="1" applyAlignment="1">
      <alignment horizontal="left" vertical="center" wrapText="1"/>
    </xf>
    <xf numFmtId="169" fontId="117" fillId="0" borderId="0" xfId="82" applyNumberFormat="1" applyFont="1"/>
    <xf numFmtId="169" fontId="49" fillId="0" borderId="0" xfId="0" applyNumberFormat="1" applyFont="1"/>
    <xf numFmtId="0" fontId="116" fillId="0" borderId="0" xfId="82" applyFont="1" applyAlignment="1">
      <alignment horizontal="center" vertical="center" wrapText="1"/>
    </xf>
    <xf numFmtId="169" fontId="117" fillId="0" borderId="0" xfId="82" applyNumberFormat="1" applyFont="1" applyAlignment="1">
      <alignment vertical="center"/>
    </xf>
    <xf numFmtId="0" fontId="9" fillId="0" borderId="0" xfId="0" applyFont="1"/>
    <xf numFmtId="0" fontId="9" fillId="0" borderId="0" xfId="99" applyFont="1"/>
    <xf numFmtId="0" fontId="27" fillId="0" borderId="0" xfId="107" applyFont="1"/>
    <xf numFmtId="169" fontId="27" fillId="0" borderId="0" xfId="88" applyNumberFormat="1" applyFont="1" applyBorder="1" applyAlignment="1">
      <alignment horizontal="right" vertical="center"/>
    </xf>
    <xf numFmtId="169" fontId="31" fillId="0" borderId="0" xfId="88" applyNumberFormat="1" applyFont="1" applyBorder="1" applyAlignment="1">
      <alignment vertical="center"/>
    </xf>
    <xf numFmtId="169" fontId="49" fillId="0" borderId="0" xfId="88" applyNumberFormat="1" applyFont="1" applyBorder="1" applyAlignment="1">
      <alignment vertical="center" wrapText="1"/>
    </xf>
    <xf numFmtId="0" fontId="31" fillId="0" borderId="0" xfId="107" applyFont="1"/>
    <xf numFmtId="169" fontId="31" fillId="0" borderId="0" xfId="88" applyNumberFormat="1" applyFont="1" applyBorder="1" applyAlignment="1">
      <alignment horizontal="right" vertical="center"/>
    </xf>
    <xf numFmtId="169" fontId="31" fillId="0" borderId="0" xfId="107" applyNumberFormat="1" applyFont="1" applyAlignment="1">
      <alignment horizontal="right"/>
    </xf>
    <xf numFmtId="169" fontId="31" fillId="0" borderId="0" xfId="88" applyNumberFormat="1" applyFont="1" applyBorder="1" applyAlignment="1">
      <alignment horizontal="right"/>
    </xf>
    <xf numFmtId="169" fontId="31" fillId="0" borderId="0" xfId="88" applyNumberFormat="1" applyFont="1" applyBorder="1" applyAlignment="1">
      <alignment horizontal="right" wrapText="1"/>
    </xf>
    <xf numFmtId="171" fontId="31" fillId="0" borderId="0" xfId="88" applyNumberFormat="1" applyFont="1" applyBorder="1" applyAlignment="1">
      <alignment vertical="center"/>
    </xf>
    <xf numFmtId="169" fontId="31" fillId="0" borderId="0" xfId="95" applyNumberFormat="1" applyFont="1" applyAlignment="1">
      <alignment horizontal="left" vertical="center" wrapText="1"/>
    </xf>
    <xf numFmtId="169" fontId="31" fillId="0" borderId="0" xfId="95" applyNumberFormat="1" applyFont="1" applyAlignment="1">
      <alignment wrapText="1"/>
    </xf>
    <xf numFmtId="169" fontId="133" fillId="0" borderId="0" xfId="95" applyNumberFormat="1" applyFont="1" applyAlignment="1">
      <alignment wrapText="1"/>
    </xf>
    <xf numFmtId="49" fontId="31" fillId="0" borderId="0" xfId="88" applyNumberFormat="1" applyFont="1" applyBorder="1" applyAlignment="1">
      <alignment horizontal="right" vertical="center" wrapText="1"/>
    </xf>
    <xf numFmtId="169" fontId="31" fillId="0" borderId="0" xfId="99" applyNumberFormat="1" applyFont="1" applyAlignment="1">
      <alignment wrapText="1"/>
    </xf>
    <xf numFmtId="169" fontId="31" fillId="0" borderId="0" xfId="99" applyNumberFormat="1" applyFont="1"/>
    <xf numFmtId="49" fontId="31" fillId="0" borderId="0" xfId="88" quotePrefix="1" applyNumberFormat="1" applyFont="1" applyBorder="1" applyAlignment="1">
      <alignment horizontal="right" vertical="center" wrapText="1"/>
    </xf>
    <xf numFmtId="169" fontId="49" fillId="0" borderId="0" xfId="88" applyNumberFormat="1" applyFont="1" applyBorder="1" applyAlignment="1">
      <alignment horizontal="right"/>
    </xf>
    <xf numFmtId="169" fontId="49" fillId="0" borderId="0" xfId="88" applyNumberFormat="1" applyFont="1" applyBorder="1" applyAlignment="1">
      <alignment vertical="center"/>
    </xf>
    <xf numFmtId="49" fontId="49" fillId="0" borderId="0" xfId="88" applyNumberFormat="1" applyFont="1" applyBorder="1" applyAlignment="1">
      <alignment horizontal="right" vertical="center" wrapText="1"/>
    </xf>
    <xf numFmtId="49" fontId="49" fillId="0" borderId="0" xfId="88" applyNumberFormat="1" applyFont="1" applyBorder="1" applyAlignment="1">
      <alignment horizontal="center" vertical="center" wrapText="1"/>
    </xf>
    <xf numFmtId="49" fontId="49" fillId="0" borderId="0" xfId="88" applyNumberFormat="1" applyFont="1" applyBorder="1" applyAlignment="1">
      <alignment vertical="center" wrapText="1"/>
    </xf>
    <xf numFmtId="1" fontId="31" fillId="0" borderId="0" xfId="107" applyNumberFormat="1" applyFont="1"/>
    <xf numFmtId="1" fontId="31" fillId="0" borderId="0" xfId="88" applyNumberFormat="1" applyFont="1" applyBorder="1" applyAlignment="1">
      <alignment horizontal="right"/>
    </xf>
    <xf numFmtId="1" fontId="31" fillId="0" borderId="0" xfId="88" applyNumberFormat="1" applyFont="1" applyBorder="1" applyAlignment="1">
      <alignment horizontal="right" wrapText="1"/>
    </xf>
    <xf numFmtId="169" fontId="31" fillId="0" borderId="0" xfId="95" applyNumberFormat="1" applyFont="1" applyAlignment="1">
      <alignment horizontal="left" wrapText="1"/>
    </xf>
    <xf numFmtId="1" fontId="49" fillId="0" borderId="0" xfId="107" applyNumberFormat="1" applyFont="1"/>
    <xf numFmtId="1" fontId="49" fillId="0" borderId="0" xfId="88" applyNumberFormat="1" applyFont="1" applyBorder="1" applyAlignment="1">
      <alignment horizontal="right"/>
    </xf>
    <xf numFmtId="171" fontId="49" fillId="0" borderId="0" xfId="88" applyNumberFormat="1" applyFont="1" applyBorder="1" applyAlignment="1">
      <alignment vertical="center"/>
    </xf>
    <xf numFmtId="49" fontId="49" fillId="0" borderId="0" xfId="88" applyNumberFormat="1" applyFont="1" applyBorder="1" applyAlignment="1">
      <alignment wrapText="1"/>
    </xf>
    <xf numFmtId="49" fontId="31" fillId="0" borderId="0" xfId="88" applyNumberFormat="1" applyFont="1" applyBorder="1" applyAlignment="1">
      <alignment vertical="center" wrapText="1"/>
    </xf>
    <xf numFmtId="1" fontId="31" fillId="0" borderId="0" xfId="0" applyNumberFormat="1" applyFont="1" applyAlignment="1">
      <alignment horizontal="right" vertical="center"/>
    </xf>
    <xf numFmtId="1" fontId="31" fillId="0" borderId="0" xfId="88" applyNumberFormat="1" applyFont="1" applyBorder="1" applyAlignment="1">
      <alignment horizontal="right" vertical="center"/>
    </xf>
    <xf numFmtId="1" fontId="49" fillId="0" borderId="0" xfId="88" applyNumberFormat="1" applyFont="1" applyBorder="1" applyAlignment="1">
      <alignment horizontal="right" vertical="center"/>
    </xf>
    <xf numFmtId="169" fontId="49" fillId="0" borderId="0" xfId="95" applyNumberFormat="1" applyFont="1" applyAlignment="1">
      <alignment horizontal="left" wrapText="1"/>
    </xf>
    <xf numFmtId="49" fontId="31" fillId="0" borderId="0" xfId="88" applyNumberFormat="1" applyFont="1" applyBorder="1" applyAlignment="1">
      <alignment horizontal="left" wrapText="1"/>
    </xf>
    <xf numFmtId="171" fontId="31" fillId="0" borderId="0" xfId="88" applyNumberFormat="1" applyFont="1" applyBorder="1" applyAlignment="1">
      <alignment horizontal="right"/>
    </xf>
    <xf numFmtId="1" fontId="31" fillId="0" borderId="0" xfId="107" applyNumberFormat="1" applyFont="1" applyAlignment="1">
      <alignment horizontal="right"/>
    </xf>
    <xf numFmtId="169" fontId="31" fillId="0" borderId="0" xfId="99" applyNumberFormat="1" applyFont="1" applyAlignment="1">
      <alignment horizontal="left" wrapText="1"/>
    </xf>
    <xf numFmtId="0" fontId="31" fillId="0" borderId="0" xfId="0" applyFont="1" applyAlignment="1">
      <alignment horizontal="left" wrapText="1"/>
    </xf>
    <xf numFmtId="171" fontId="31" fillId="0" borderId="0" xfId="88" applyNumberFormat="1" applyFont="1"/>
    <xf numFmtId="169" fontId="31" fillId="0" borderId="0" xfId="99" applyNumberFormat="1" applyFont="1" applyAlignment="1">
      <alignment horizontal="left"/>
    </xf>
    <xf numFmtId="169" fontId="133" fillId="0" borderId="0" xfId="95" applyNumberFormat="1" applyFont="1" applyAlignment="1">
      <alignment horizontal="left" wrapText="1"/>
    </xf>
    <xf numFmtId="171" fontId="49" fillId="0" borderId="0" xfId="88" applyNumberFormat="1" applyFont="1" applyBorder="1" applyAlignment="1">
      <alignment horizontal="right"/>
    </xf>
    <xf numFmtId="1" fontId="49" fillId="0" borderId="0" xfId="107" applyNumberFormat="1" applyFont="1" applyAlignment="1">
      <alignment horizontal="right"/>
    </xf>
    <xf numFmtId="49" fontId="49" fillId="0" borderId="0" xfId="88" applyNumberFormat="1" applyFont="1" applyBorder="1" applyAlignment="1">
      <alignment horizontal="left" wrapText="1"/>
    </xf>
    <xf numFmtId="49" fontId="49" fillId="0" borderId="0" xfId="88" applyNumberFormat="1" applyFont="1"/>
    <xf numFmtId="169" fontId="31" fillId="24" borderId="0" xfId="88" applyNumberFormat="1" applyFont="1" applyFill="1" applyBorder="1" applyAlignment="1">
      <alignment horizontal="right" vertical="center"/>
    </xf>
    <xf numFmtId="1" fontId="27" fillId="0" borderId="0" xfId="88" applyNumberFormat="1" applyFont="1" applyBorder="1" applyAlignment="1">
      <alignment horizontal="right" vertical="center"/>
    </xf>
    <xf numFmtId="1" fontId="31" fillId="0" borderId="0" xfId="88" applyNumberFormat="1" applyFont="1" applyBorder="1" applyAlignment="1">
      <alignment vertical="center"/>
    </xf>
    <xf numFmtId="49" fontId="27" fillId="0" borderId="0" xfId="88" applyNumberFormat="1" applyFont="1" applyBorder="1" applyAlignment="1">
      <alignment vertical="center" wrapText="1"/>
    </xf>
    <xf numFmtId="49" fontId="31" fillId="0" borderId="0" xfId="88" applyNumberFormat="1" applyFont="1" applyBorder="1" applyAlignment="1">
      <alignment vertical="center"/>
    </xf>
    <xf numFmtId="1" fontId="49" fillId="0" borderId="0" xfId="88" applyNumberFormat="1" applyFont="1" applyBorder="1" applyAlignment="1">
      <alignment vertical="center"/>
    </xf>
    <xf numFmtId="49" fontId="49" fillId="0" borderId="0" xfId="88" applyNumberFormat="1" applyFont="1" applyBorder="1" applyAlignment="1">
      <alignment horizontal="left" vertical="center" wrapText="1"/>
    </xf>
    <xf numFmtId="49" fontId="31" fillId="0" borderId="0" xfId="88" applyNumberFormat="1" applyFont="1" applyBorder="1" applyAlignment="1">
      <alignment horizontal="center" vertical="center" wrapText="1"/>
    </xf>
    <xf numFmtId="0" fontId="27" fillId="0" borderId="0" xfId="88" applyFont="1" applyBorder="1" applyAlignment="1">
      <alignment horizontal="right" vertical="center"/>
    </xf>
    <xf numFmtId="0" fontId="31" fillId="0" borderId="0" xfId="107" applyFont="1" applyAlignment="1">
      <alignment horizontal="left"/>
    </xf>
    <xf numFmtId="49" fontId="61" fillId="0" borderId="0" xfId="88" applyNumberFormat="1" applyFont="1" applyBorder="1" applyAlignment="1">
      <alignment horizontal="right" vertical="center" wrapText="1"/>
    </xf>
    <xf numFmtId="169" fontId="31" fillId="0" borderId="0" xfId="88" applyNumberFormat="1" applyFont="1" applyBorder="1" applyAlignment="1">
      <alignment horizontal="left" wrapText="1"/>
    </xf>
    <xf numFmtId="1" fontId="31" fillId="0" borderId="0" xfId="82" applyNumberFormat="1" applyFont="1" applyAlignment="1">
      <alignment horizontal="right"/>
    </xf>
    <xf numFmtId="0" fontId="31" fillId="0" borderId="0" xfId="82" applyFont="1" applyAlignment="1">
      <alignment horizontal="right"/>
    </xf>
    <xf numFmtId="169" fontId="49" fillId="0" borderId="0" xfId="88" applyNumberFormat="1" applyFont="1" applyBorder="1" applyAlignment="1">
      <alignment horizontal="right" vertical="center"/>
    </xf>
    <xf numFmtId="169" fontId="49" fillId="0" borderId="0" xfId="88" applyNumberFormat="1" applyFont="1" applyBorder="1" applyAlignment="1">
      <alignment horizontal="center" vertical="center"/>
    </xf>
    <xf numFmtId="169" fontId="49" fillId="0" borderId="0" xfId="88" applyNumberFormat="1" applyFont="1" applyAlignment="1">
      <alignment horizontal="right"/>
    </xf>
    <xf numFmtId="169" fontId="49" fillId="0" borderId="0" xfId="88" applyNumberFormat="1" applyFont="1"/>
    <xf numFmtId="1" fontId="49" fillId="0" borderId="0" xfId="88" applyNumberFormat="1" applyFont="1"/>
    <xf numFmtId="169" fontId="49" fillId="0" borderId="0" xfId="88" applyNumberFormat="1" applyFont="1" applyBorder="1" applyAlignment="1">
      <alignment horizontal="center" vertical="center" wrapText="1"/>
    </xf>
    <xf numFmtId="0" fontId="60" fillId="0" borderId="0" xfId="107" applyFont="1"/>
    <xf numFmtId="169" fontId="60" fillId="0" borderId="0" xfId="88" applyNumberFormat="1" applyFont="1" applyBorder="1" applyAlignment="1">
      <alignment horizontal="right" vertical="center"/>
    </xf>
    <xf numFmtId="0" fontId="23" fillId="0" borderId="0" xfId="87" applyFont="1" applyAlignment="1">
      <alignment horizontal="right"/>
    </xf>
    <xf numFmtId="0" fontId="48" fillId="0" borderId="0" xfId="100" applyFont="1" applyAlignment="1">
      <alignment horizontal="left" vertical="center"/>
    </xf>
    <xf numFmtId="0" fontId="27" fillId="0" borderId="0" xfId="100" applyFont="1"/>
    <xf numFmtId="0" fontId="27" fillId="0" borderId="0" xfId="103" applyFont="1"/>
    <xf numFmtId="0" fontId="31" fillId="0" borderId="0" xfId="100" applyFont="1"/>
    <xf numFmtId="0" fontId="31" fillId="0" borderId="0" xfId="103" applyFont="1"/>
    <xf numFmtId="0" fontId="49" fillId="0" borderId="0" xfId="93" applyFont="1"/>
    <xf numFmtId="0" fontId="49" fillId="0" borderId="0" xfId="100" applyFont="1"/>
    <xf numFmtId="0" fontId="49" fillId="0" borderId="0" xfId="103" applyFont="1"/>
    <xf numFmtId="0" fontId="31" fillId="0" borderId="0" xfId="93" applyFont="1" applyAlignment="1">
      <alignment horizontal="left"/>
    </xf>
    <xf numFmtId="0" fontId="48" fillId="0" borderId="0" xfId="100" applyFont="1" applyAlignment="1">
      <alignment vertical="top"/>
    </xf>
    <xf numFmtId="0" fontId="31" fillId="0" borderId="0" xfId="103" applyFont="1" applyAlignment="1">
      <alignment horizontal="center"/>
    </xf>
    <xf numFmtId="0" fontId="49" fillId="0" borderId="0" xfId="100" applyFont="1" applyAlignment="1">
      <alignment horizontal="right"/>
    </xf>
    <xf numFmtId="0" fontId="49" fillId="0" borderId="0" xfId="103" applyFont="1" applyAlignment="1">
      <alignment horizontal="right"/>
    </xf>
    <xf numFmtId="0" fontId="31" fillId="0" borderId="0" xfId="93" applyFont="1" applyAlignment="1">
      <alignment horizontal="left" wrapText="1"/>
    </xf>
    <xf numFmtId="0" fontId="31" fillId="0" borderId="0" xfId="100" applyFont="1" applyAlignment="1">
      <alignment horizontal="right"/>
    </xf>
    <xf numFmtId="0" fontId="31" fillId="0" borderId="0" xfId="103" applyFont="1" applyAlignment="1">
      <alignment horizontal="right"/>
    </xf>
    <xf numFmtId="0" fontId="30" fillId="0" borderId="0" xfId="100" applyFont="1" applyAlignment="1">
      <alignment wrapText="1"/>
    </xf>
    <xf numFmtId="0" fontId="27" fillId="0" borderId="0" xfId="100" applyFont="1" applyAlignment="1">
      <alignment wrapText="1"/>
    </xf>
    <xf numFmtId="169" fontId="31" fillId="0" borderId="0" xfId="95" applyNumberFormat="1" applyFont="1" applyAlignment="1">
      <alignment horizontal="left" wrapText="1" indent="2"/>
    </xf>
    <xf numFmtId="0" fontId="137" fillId="0" borderId="0" xfId="107" applyFont="1"/>
    <xf numFmtId="169" fontId="31" fillId="0" borderId="0" xfId="99" applyNumberFormat="1" applyFont="1" applyAlignment="1">
      <alignment horizontal="left" indent="1"/>
    </xf>
    <xf numFmtId="171" fontId="23" fillId="0" borderId="0" xfId="0" applyNumberFormat="1" applyFont="1"/>
    <xf numFmtId="171" fontId="9" fillId="0" borderId="0" xfId="0" applyNumberFormat="1" applyFont="1"/>
    <xf numFmtId="169" fontId="0" fillId="0" borderId="0" xfId="0" applyNumberFormat="1"/>
    <xf numFmtId="0" fontId="9" fillId="0" borderId="0" xfId="87" applyFont="1" applyAlignment="1">
      <alignment horizontal="right"/>
    </xf>
    <xf numFmtId="169" fontId="16" fillId="0" borderId="0" xfId="87" applyNumberFormat="1" applyFont="1"/>
    <xf numFmtId="0" fontId="16" fillId="0" borderId="0" xfId="87" applyFont="1" applyAlignment="1">
      <alignment horizontal="right"/>
    </xf>
    <xf numFmtId="169" fontId="16" fillId="0" borderId="0" xfId="99" applyNumberFormat="1" applyFont="1" applyAlignment="1">
      <alignment vertical="center"/>
    </xf>
    <xf numFmtId="0" fontId="14" fillId="0" borderId="0" xfId="82" applyFont="1" applyAlignment="1">
      <alignment horizontal="left"/>
    </xf>
    <xf numFmtId="0" fontId="14" fillId="0" borderId="0" xfId="82" applyFont="1" applyAlignment="1">
      <alignment horizontal="right"/>
    </xf>
    <xf numFmtId="169" fontId="49" fillId="0" borderId="0" xfId="73" applyNumberFormat="1" applyFont="1" applyAlignment="1">
      <alignment horizontal="right" vertical="center"/>
    </xf>
    <xf numFmtId="169" fontId="31" fillId="0" borderId="0" xfId="73" applyNumberFormat="1" applyFont="1" applyAlignment="1">
      <alignment horizontal="right" vertical="center"/>
    </xf>
    <xf numFmtId="169" fontId="31" fillId="0" borderId="0" xfId="73" applyNumberFormat="1" applyFont="1" applyAlignment="1">
      <alignment vertical="center"/>
    </xf>
    <xf numFmtId="0" fontId="13" fillId="0" borderId="0" xfId="73" applyFont="1" applyAlignment="1" applyProtection="1">
      <alignment vertical="center"/>
      <protection locked="0"/>
    </xf>
    <xf numFmtId="0" fontId="9" fillId="0" borderId="0" xfId="87" applyFont="1"/>
    <xf numFmtId="171" fontId="116" fillId="0" borderId="0" xfId="98" applyNumberFormat="1" applyFont="1" applyAlignment="1">
      <alignment horizontal="right"/>
    </xf>
    <xf numFmtId="171" fontId="117" fillId="0" borderId="0" xfId="98" applyNumberFormat="1" applyFont="1" applyAlignment="1">
      <alignment horizontal="right"/>
    </xf>
    <xf numFmtId="171" fontId="23" fillId="0" borderId="0" xfId="0" applyNumberFormat="1" applyFont="1" applyAlignment="1">
      <alignment horizontal="right"/>
    </xf>
    <xf numFmtId="169" fontId="31" fillId="0" borderId="0" xfId="73" applyNumberFormat="1" applyFont="1" applyAlignment="1">
      <alignment horizontal="right"/>
    </xf>
    <xf numFmtId="169" fontId="13" fillId="0" borderId="0" xfId="73" applyNumberFormat="1" applyFont="1" applyAlignment="1" applyProtection="1">
      <alignment vertical="center"/>
      <protection locked="0"/>
    </xf>
    <xf numFmtId="171" fontId="49" fillId="0" borderId="0" xfId="107" applyNumberFormat="1" applyFont="1"/>
    <xf numFmtId="3" fontId="49" fillId="0" borderId="0" xfId="103" applyNumberFormat="1" applyFont="1"/>
    <xf numFmtId="3" fontId="31" fillId="0" borderId="0" xfId="103" applyNumberFormat="1" applyFont="1"/>
    <xf numFmtId="0" fontId="14" fillId="0" borderId="0" xfId="94" applyFont="1" applyAlignment="1">
      <alignment vertical="center" wrapText="1"/>
    </xf>
    <xf numFmtId="171" fontId="16" fillId="0" borderId="0" xfId="79" applyNumberFormat="1" applyFont="1"/>
    <xf numFmtId="0" fontId="27" fillId="0" borderId="0" xfId="98" applyFont="1"/>
    <xf numFmtId="0" fontId="27" fillId="24" borderId="0" xfId="98" applyFont="1" applyFill="1"/>
    <xf numFmtId="0" fontId="31" fillId="24" borderId="0" xfId="98" applyFont="1" applyFill="1"/>
    <xf numFmtId="0" fontId="61" fillId="24" borderId="0" xfId="98" applyFont="1" applyFill="1"/>
    <xf numFmtId="171" fontId="117" fillId="0" borderId="0" xfId="107" applyNumberFormat="1" applyFont="1"/>
    <xf numFmtId="3" fontId="117" fillId="0" borderId="0" xfId="107" applyNumberFormat="1" applyFont="1"/>
    <xf numFmtId="171" fontId="116" fillId="0" borderId="0" xfId="107" applyNumberFormat="1" applyFont="1"/>
    <xf numFmtId="0" fontId="48" fillId="0" borderId="0" xfId="100" applyFont="1" applyAlignment="1">
      <alignment vertical="center"/>
    </xf>
    <xf numFmtId="3" fontId="116" fillId="0" borderId="0" xfId="107" applyNumberFormat="1" applyFont="1"/>
    <xf numFmtId="1" fontId="116" fillId="0" borderId="0" xfId="107" applyNumberFormat="1" applyFont="1" applyAlignment="1">
      <alignment horizontal="right"/>
    </xf>
    <xf numFmtId="0" fontId="116" fillId="0" borderId="0" xfId="107" applyFont="1" applyAlignment="1">
      <alignment horizontal="right"/>
    </xf>
    <xf numFmtId="171" fontId="117" fillId="0" borderId="0" xfId="98" applyNumberFormat="1" applyFont="1" applyAlignment="1">
      <alignment horizontal="right" vertical="center"/>
    </xf>
    <xf numFmtId="3" fontId="49" fillId="0" borderId="0" xfId="103" applyNumberFormat="1" applyFont="1" applyAlignment="1">
      <alignment horizontal="right"/>
    </xf>
    <xf numFmtId="171" fontId="116" fillId="0" borderId="0" xfId="98" applyNumberFormat="1" applyFont="1" applyAlignment="1">
      <alignment horizontal="right" vertical="center"/>
    </xf>
    <xf numFmtId="0" fontId="9" fillId="0" borderId="0" xfId="93" applyFont="1" applyAlignment="1">
      <alignment horizontal="left"/>
    </xf>
    <xf numFmtId="169" fontId="9" fillId="0" borderId="0" xfId="99" applyNumberFormat="1" applyFont="1" applyAlignment="1">
      <alignment horizontal="right"/>
    </xf>
    <xf numFmtId="169" fontId="31" fillId="0" borderId="0" xfId="71" applyNumberFormat="1" applyFont="1" applyAlignment="1">
      <alignment vertical="center" wrapText="1"/>
    </xf>
    <xf numFmtId="2" fontId="16" fillId="0" borderId="0" xfId="71" applyNumberFormat="1" applyFont="1" applyAlignment="1">
      <alignment vertical="top"/>
    </xf>
    <xf numFmtId="174" fontId="31" fillId="0" borderId="0" xfId="139" applyNumberFormat="1" applyFont="1" applyFill="1" applyBorder="1" applyAlignment="1">
      <alignment horizontal="right" vertical="center" wrapText="1"/>
    </xf>
    <xf numFmtId="0" fontId="60" fillId="0" borderId="0" xfId="0" applyFont="1" applyAlignment="1">
      <alignment horizontal="justify"/>
    </xf>
    <xf numFmtId="0" fontId="60" fillId="0" borderId="0" xfId="0" applyFont="1"/>
    <xf numFmtId="0" fontId="27" fillId="0" borderId="0" xfId="0" applyFont="1" applyAlignment="1">
      <alignment vertical="top" wrapText="1"/>
    </xf>
    <xf numFmtId="0" fontId="31" fillId="0" borderId="0" xfId="0" applyFont="1" applyAlignment="1">
      <alignment vertical="top" wrapText="1"/>
    </xf>
    <xf numFmtId="0" fontId="23" fillId="0" borderId="0" xfId="0" applyFont="1"/>
    <xf numFmtId="0" fontId="119" fillId="0" borderId="0" xfId="82" applyFont="1" applyAlignment="1">
      <alignment horizontal="center" vertical="center" wrapText="1"/>
    </xf>
    <xf numFmtId="169" fontId="48" fillId="0" borderId="0" xfId="88" applyNumberFormat="1" applyFont="1" applyBorder="1" applyAlignment="1">
      <alignment horizontal="center" vertical="center" wrapText="1"/>
    </xf>
    <xf numFmtId="0" fontId="49" fillId="0" borderId="0" xfId="145" applyFont="1" applyAlignment="1">
      <alignment wrapText="1"/>
    </xf>
    <xf numFmtId="0" fontId="49" fillId="0" borderId="0" xfId="145" applyFont="1"/>
    <xf numFmtId="169" fontId="49" fillId="0" borderId="0" xfId="145" applyNumberFormat="1" applyFont="1"/>
    <xf numFmtId="1" fontId="31" fillId="0" borderId="0" xfId="145" applyNumberFormat="1" applyFont="1"/>
    <xf numFmtId="169" fontId="31" fillId="0" borderId="0" xfId="145" applyNumberFormat="1" applyFont="1"/>
    <xf numFmtId="165" fontId="31" fillId="0" borderId="0" xfId="138" applyFont="1" applyBorder="1" applyAlignment="1">
      <alignment vertical="center"/>
    </xf>
    <xf numFmtId="0" fontId="31" fillId="0" borderId="0" xfId="145" applyFont="1"/>
    <xf numFmtId="3" fontId="31" fillId="0" borderId="0" xfId="145" applyNumberFormat="1" applyFont="1"/>
    <xf numFmtId="3" fontId="49" fillId="0" borderId="0" xfId="145" applyNumberFormat="1" applyFont="1"/>
    <xf numFmtId="165" fontId="31" fillId="0" borderId="0" xfId="138" applyFont="1" applyBorder="1" applyAlignment="1">
      <alignment horizontal="right"/>
    </xf>
    <xf numFmtId="0" fontId="31" fillId="0" borderId="0" xfId="145" applyFont="1" applyAlignment="1">
      <alignment wrapText="1"/>
    </xf>
    <xf numFmtId="0" fontId="49" fillId="0" borderId="0" xfId="145" applyFont="1" applyAlignment="1">
      <alignment horizontal="left" wrapText="1"/>
    </xf>
    <xf numFmtId="0" fontId="31" fillId="0" borderId="0" xfId="145" applyFont="1" applyAlignment="1">
      <alignment horizontal="left" wrapText="1"/>
    </xf>
    <xf numFmtId="0" fontId="27" fillId="0" borderId="0" xfId="145" applyFont="1" applyAlignment="1">
      <alignment wrapText="1"/>
    </xf>
    <xf numFmtId="0" fontId="27" fillId="0" borderId="0" xfId="145" applyFont="1"/>
    <xf numFmtId="0" fontId="31" fillId="0" borderId="0" xfId="145" applyFont="1" applyAlignment="1">
      <alignment horizontal="right"/>
    </xf>
    <xf numFmtId="0" fontId="27" fillId="0" borderId="0" xfId="145" applyFont="1" applyAlignment="1">
      <alignment horizontal="left" wrapText="1"/>
    </xf>
    <xf numFmtId="4" fontId="116" fillId="0" borderId="0" xfId="107" applyNumberFormat="1" applyFont="1"/>
    <xf numFmtId="0" fontId="49" fillId="0" borderId="0" xfId="145" applyFont="1" applyAlignment="1">
      <alignment horizontal="left"/>
    </xf>
    <xf numFmtId="3" fontId="117" fillId="0" borderId="0" xfId="103" applyNumberFormat="1" applyFont="1"/>
    <xf numFmtId="3" fontId="116" fillId="0" borderId="0" xfId="103" applyNumberFormat="1" applyFont="1"/>
    <xf numFmtId="171" fontId="116" fillId="0" borderId="0" xfId="103" applyNumberFormat="1" applyFont="1"/>
    <xf numFmtId="0" fontId="31" fillId="24" borderId="0" xfId="145" applyFont="1" applyFill="1"/>
    <xf numFmtId="0" fontId="27" fillId="24" borderId="0" xfId="145" applyFont="1" applyFill="1"/>
    <xf numFmtId="4" fontId="24" fillId="0" borderId="0" xfId="89" applyNumberFormat="1" applyFont="1"/>
    <xf numFmtId="4" fontId="13" fillId="0" borderId="0" xfId="89" applyNumberFormat="1" applyFont="1" applyAlignment="1">
      <alignment horizontal="right"/>
    </xf>
    <xf numFmtId="3" fontId="23" fillId="0" borderId="0" xfId="0" applyNumberFormat="1" applyFont="1"/>
    <xf numFmtId="3" fontId="9" fillId="0" borderId="0" xfId="0" applyNumberFormat="1" applyFont="1"/>
    <xf numFmtId="10" fontId="13" fillId="0" borderId="0" xfId="99" applyNumberFormat="1" applyFont="1"/>
    <xf numFmtId="10" fontId="13" fillId="0" borderId="0" xfId="99" applyNumberFormat="1" applyFont="1" applyAlignment="1">
      <alignment horizontal="right"/>
    </xf>
    <xf numFmtId="171" fontId="16" fillId="0" borderId="0" xfId="0" applyNumberFormat="1" applyFont="1"/>
    <xf numFmtId="0" fontId="125" fillId="0" borderId="0" xfId="82" applyFont="1" applyAlignment="1">
      <alignment horizontal="left" vertical="top"/>
    </xf>
    <xf numFmtId="0" fontId="50" fillId="0" borderId="0" xfId="0" applyFont="1" applyAlignment="1">
      <alignment vertical="center"/>
    </xf>
    <xf numFmtId="0" fontId="31" fillId="0" borderId="22" xfId="0" applyFont="1" applyBorder="1"/>
    <xf numFmtId="0" fontId="49" fillId="0" borderId="22" xfId="0" applyFont="1" applyBorder="1" applyAlignment="1">
      <alignment horizontal="right" vertical="center"/>
    </xf>
    <xf numFmtId="0" fontId="31" fillId="0" borderId="12" xfId="0" applyFont="1" applyBorder="1"/>
    <xf numFmtId="171" fontId="31" fillId="0" borderId="12" xfId="0" applyNumberFormat="1" applyFont="1" applyBorder="1"/>
    <xf numFmtId="0" fontId="9" fillId="0" borderId="12" xfId="0" applyFont="1" applyBorder="1"/>
    <xf numFmtId="169" fontId="31" fillId="0" borderId="12" xfId="73" applyNumberFormat="1" applyFont="1" applyBorder="1" applyAlignment="1">
      <alignment horizontal="left" vertical="center"/>
    </xf>
    <xf numFmtId="0" fontId="31" fillId="0" borderId="12" xfId="0" applyFont="1" applyBorder="1" applyAlignment="1">
      <alignment horizontal="left" indent="1"/>
    </xf>
    <xf numFmtId="169" fontId="31" fillId="0" borderId="12" xfId="0" applyNumberFormat="1" applyFont="1" applyBorder="1"/>
    <xf numFmtId="169" fontId="0" fillId="0" borderId="12" xfId="0" applyNumberFormat="1" applyBorder="1"/>
    <xf numFmtId="169" fontId="31" fillId="0" borderId="12" xfId="73" applyNumberFormat="1" applyFont="1" applyBorder="1" applyAlignment="1">
      <alignment vertical="center"/>
    </xf>
    <xf numFmtId="0" fontId="49" fillId="0" borderId="22" xfId="0" applyFont="1" applyBorder="1" applyAlignment="1">
      <alignment wrapText="1"/>
    </xf>
    <xf numFmtId="0" fontId="49" fillId="0" borderId="22" xfId="0" applyFont="1" applyBorder="1" applyAlignment="1">
      <alignment horizontal="center"/>
    </xf>
    <xf numFmtId="0" fontId="49" fillId="0" borderId="22" xfId="0" applyFont="1" applyBorder="1" applyAlignment="1">
      <alignment horizontal="center" vertical="center"/>
    </xf>
    <xf numFmtId="0" fontId="49" fillId="0" borderId="23" xfId="0" applyFont="1" applyBorder="1" applyAlignment="1">
      <alignment wrapText="1"/>
    </xf>
    <xf numFmtId="0" fontId="61" fillId="0" borderId="22" xfId="0" applyFont="1" applyBorder="1" applyAlignment="1">
      <alignment horizontal="center" vertical="center"/>
    </xf>
    <xf numFmtId="0" fontId="60" fillId="0" borderId="12" xfId="0" applyFont="1" applyBorder="1"/>
    <xf numFmtId="0" fontId="27" fillId="0" borderId="12" xfId="0" applyFont="1" applyBorder="1"/>
    <xf numFmtId="3" fontId="31" fillId="0" borderId="12" xfId="0" applyNumberFormat="1" applyFont="1" applyBorder="1" applyAlignment="1">
      <alignment wrapText="1"/>
    </xf>
    <xf numFmtId="0" fontId="31" fillId="0" borderId="12" xfId="0" applyFont="1" applyBorder="1" applyAlignment="1">
      <alignment horizontal="left" wrapText="1"/>
    </xf>
    <xf numFmtId="3" fontId="31" fillId="0" borderId="12" xfId="0" applyNumberFormat="1" applyFont="1" applyBorder="1" applyAlignment="1">
      <alignment horizontal="right"/>
    </xf>
    <xf numFmtId="0" fontId="49" fillId="0" borderId="24" xfId="0" applyFont="1" applyBorder="1" applyAlignment="1">
      <alignment wrapText="1"/>
    </xf>
    <xf numFmtId="0" fontId="27" fillId="0" borderId="24" xfId="0" applyFont="1" applyBorder="1" applyAlignment="1">
      <alignment vertical="top" wrapText="1"/>
    </xf>
    <xf numFmtId="0" fontId="27" fillId="0" borderId="24" xfId="0" applyFont="1" applyBorder="1"/>
    <xf numFmtId="0" fontId="49" fillId="0" borderId="12" xfId="0" applyFont="1" applyBorder="1" applyAlignment="1">
      <alignment wrapText="1"/>
    </xf>
    <xf numFmtId="0" fontId="23" fillId="0" borderId="12" xfId="0" applyFont="1" applyBorder="1"/>
    <xf numFmtId="3" fontId="23" fillId="0" borderId="12" xfId="0" applyNumberFormat="1" applyFont="1" applyBorder="1"/>
    <xf numFmtId="0" fontId="31" fillId="0" borderId="12" xfId="0" applyFont="1" applyBorder="1" applyAlignment="1">
      <alignment wrapText="1"/>
    </xf>
    <xf numFmtId="0" fontId="125" fillId="0" borderId="0" xfId="82" applyFont="1" applyAlignment="1">
      <alignment vertical="top"/>
    </xf>
    <xf numFmtId="0" fontId="116" fillId="0" borderId="22" xfId="82" applyFont="1" applyBorder="1" applyAlignment="1">
      <alignment horizontal="center" vertical="center" wrapText="1"/>
    </xf>
    <xf numFmtId="0" fontId="117" fillId="0" borderId="22" xfId="81" applyFont="1" applyBorder="1" applyAlignment="1">
      <alignment horizontal="right" vertical="center" wrapText="1"/>
    </xf>
    <xf numFmtId="0" fontId="117" fillId="0" borderId="22" xfId="82" applyFont="1" applyBorder="1" applyAlignment="1">
      <alignment horizontal="right" vertical="center"/>
    </xf>
    <xf numFmtId="0" fontId="125" fillId="0" borderId="0" xfId="82" applyFont="1" applyAlignment="1">
      <alignment horizontal="right" vertical="top"/>
    </xf>
    <xf numFmtId="0" fontId="116" fillId="0" borderId="22" xfId="82" applyFont="1" applyBorder="1" applyAlignment="1">
      <alignment horizontal="right" vertical="center"/>
    </xf>
    <xf numFmtId="0" fontId="19" fillId="0" borderId="0" xfId="82" applyFont="1" applyAlignment="1">
      <alignment horizontal="left" wrapText="1"/>
    </xf>
    <xf numFmtId="0" fontId="116" fillId="0" borderId="12" xfId="82" applyFont="1" applyBorder="1" applyAlignment="1">
      <alignment horizontal="left" vertical="center" wrapText="1"/>
    </xf>
    <xf numFmtId="0" fontId="117" fillId="0" borderId="12" xfId="82" applyFont="1" applyBorder="1" applyAlignment="1">
      <alignment horizontal="left" vertical="center" wrapText="1"/>
    </xf>
    <xf numFmtId="0" fontId="116" fillId="0" borderId="12" xfId="82" applyFont="1" applyBorder="1"/>
    <xf numFmtId="169" fontId="116" fillId="0" borderId="12" xfId="82" applyNumberFormat="1" applyFont="1" applyBorder="1" applyAlignment="1">
      <alignment vertical="center"/>
    </xf>
    <xf numFmtId="0" fontId="117" fillId="0" borderId="12" xfId="82" applyFont="1" applyBorder="1" applyAlignment="1">
      <alignment vertical="center"/>
    </xf>
    <xf numFmtId="0" fontId="116" fillId="0" borderId="12" xfId="82" applyFont="1" applyBorder="1" applyAlignment="1">
      <alignment horizontal="right"/>
    </xf>
    <xf numFmtId="169" fontId="116" fillId="0" borderId="12" xfId="82" applyNumberFormat="1" applyFont="1" applyBorder="1" applyAlignment="1">
      <alignment horizontal="right"/>
    </xf>
    <xf numFmtId="0" fontId="13" fillId="0" borderId="12" xfId="82" applyFont="1" applyBorder="1" applyAlignment="1">
      <alignment vertical="center"/>
    </xf>
    <xf numFmtId="0" fontId="13" fillId="0" borderId="12" xfId="82" applyFont="1" applyBorder="1"/>
    <xf numFmtId="0" fontId="16" fillId="0" borderId="12" xfId="92" applyFont="1" applyBorder="1"/>
    <xf numFmtId="0" fontId="0" fillId="0" borderId="12" xfId="0" applyBorder="1"/>
    <xf numFmtId="0" fontId="14" fillId="0" borderId="12" xfId="82" applyFont="1" applyBorder="1" applyAlignment="1">
      <alignment horizontal="left" vertical="center"/>
    </xf>
    <xf numFmtId="0" fontId="13" fillId="0" borderId="12" xfId="82" applyFont="1" applyBorder="1" applyAlignment="1">
      <alignment horizontal="center" vertical="center"/>
    </xf>
    <xf numFmtId="0" fontId="116" fillId="0" borderId="22" xfId="82" applyFont="1" applyBorder="1" applyAlignment="1">
      <alignment horizontal="center" vertical="center"/>
    </xf>
    <xf numFmtId="0" fontId="117" fillId="0" borderId="22" xfId="82" applyFont="1" applyBorder="1" applyAlignment="1">
      <alignment horizontal="center" vertical="top" wrapText="1"/>
    </xf>
    <xf numFmtId="0" fontId="125" fillId="0" borderId="0" xfId="92" applyFont="1" applyAlignment="1">
      <alignment horizontal="centerContinuous" vertical="top"/>
    </xf>
    <xf numFmtId="0" fontId="117" fillId="0" borderId="22" xfId="92" applyFont="1" applyBorder="1" applyAlignment="1">
      <alignment horizontal="center"/>
    </xf>
    <xf numFmtId="0" fontId="117" fillId="0" borderId="22" xfId="82" applyFont="1" applyBorder="1" applyAlignment="1">
      <alignment vertical="center"/>
    </xf>
    <xf numFmtId="0" fontId="49" fillId="0" borderId="22" xfId="0" applyFont="1" applyBorder="1" applyAlignment="1">
      <alignment horizontal="center" wrapText="1"/>
    </xf>
    <xf numFmtId="0" fontId="49" fillId="0" borderId="22" xfId="0" applyFont="1" applyBorder="1" applyAlignment="1">
      <alignment horizontal="right"/>
    </xf>
    <xf numFmtId="0" fontId="31" fillId="0" borderId="12" xfId="0" applyFont="1" applyBorder="1" applyAlignment="1">
      <alignment horizontal="left" wrapText="1" indent="2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Alignment="1">
      <alignment horizontal="right"/>
    </xf>
    <xf numFmtId="169" fontId="31" fillId="0" borderId="12" xfId="0" applyNumberFormat="1" applyFont="1" applyBorder="1" applyAlignment="1">
      <alignment horizontal="right" wrapText="1"/>
    </xf>
    <xf numFmtId="0" fontId="31" fillId="0" borderId="12" xfId="87" applyFont="1" applyBorder="1"/>
    <xf numFmtId="1" fontId="49" fillId="0" borderId="22" xfId="88" applyNumberFormat="1" applyFont="1" applyBorder="1" applyAlignment="1">
      <alignment horizontal="right" vertical="center" wrapText="1"/>
    </xf>
    <xf numFmtId="1" fontId="49" fillId="0" borderId="22" xfId="88" applyNumberFormat="1" applyFont="1" applyBorder="1" applyAlignment="1">
      <alignment horizontal="right" vertical="center"/>
    </xf>
    <xf numFmtId="1" fontId="49" fillId="0" borderId="22" xfId="88" applyNumberFormat="1" applyFont="1" applyBorder="1" applyAlignment="1">
      <alignment vertical="center"/>
    </xf>
    <xf numFmtId="49" fontId="49" fillId="0" borderId="22" xfId="88" applyNumberFormat="1" applyFont="1" applyBorder="1" applyAlignment="1">
      <alignment horizontal="center" vertical="center" wrapText="1"/>
    </xf>
    <xf numFmtId="0" fontId="49" fillId="0" borderId="22" xfId="88" applyFont="1" applyBorder="1" applyAlignment="1">
      <alignment horizontal="right" vertical="center"/>
    </xf>
    <xf numFmtId="1" fontId="117" fillId="0" borderId="22" xfId="88" applyNumberFormat="1" applyFont="1" applyBorder="1" applyAlignment="1">
      <alignment horizontal="right" vertical="center"/>
    </xf>
    <xf numFmtId="169" fontId="31" fillId="0" borderId="0" xfId="88" applyNumberFormat="1" applyFont="1" applyBorder="1" applyAlignment="1">
      <alignment horizontal="left" vertical="center"/>
    </xf>
    <xf numFmtId="1" fontId="49" fillId="0" borderId="0" xfId="88" applyNumberFormat="1" applyFont="1" applyBorder="1" applyAlignment="1">
      <alignment horizontal="left" vertical="center"/>
    </xf>
    <xf numFmtId="49" fontId="49" fillId="0" borderId="22" xfId="88" applyNumberFormat="1" applyFont="1" applyBorder="1" applyAlignment="1">
      <alignment horizontal="right" vertical="center" wrapText="1"/>
    </xf>
    <xf numFmtId="49" fontId="49" fillId="0" borderId="22" xfId="88" applyNumberFormat="1" applyFont="1" applyBorder="1" applyAlignment="1">
      <alignment horizontal="left" wrapText="1"/>
    </xf>
    <xf numFmtId="1" fontId="49" fillId="0" borderId="22" xfId="88" applyNumberFormat="1" applyFont="1" applyBorder="1" applyAlignment="1">
      <alignment horizontal="right"/>
    </xf>
    <xf numFmtId="1" fontId="117" fillId="0" borderId="22" xfId="88" applyNumberFormat="1" applyFont="1" applyBorder="1" applyAlignment="1">
      <alignment horizontal="right"/>
    </xf>
    <xf numFmtId="49" fontId="50" fillId="0" borderId="0" xfId="88" applyNumberFormat="1" applyFont="1" applyBorder="1" applyAlignment="1">
      <alignment horizontal="left" vertical="top" wrapText="1"/>
    </xf>
    <xf numFmtId="49" fontId="50" fillId="0" borderId="0" xfId="88" applyNumberFormat="1" applyFont="1" applyBorder="1" applyAlignment="1">
      <alignment vertical="top"/>
    </xf>
    <xf numFmtId="49" fontId="65" fillId="0" borderId="0" xfId="88" applyNumberFormat="1" applyFont="1" applyBorder="1" applyAlignment="1">
      <alignment horizontal="right" vertical="top"/>
    </xf>
    <xf numFmtId="169" fontId="49" fillId="0" borderId="12" xfId="88" applyNumberFormat="1" applyFont="1" applyBorder="1" applyAlignment="1">
      <alignment vertical="center" wrapText="1"/>
    </xf>
    <xf numFmtId="169" fontId="31" fillId="0" borderId="12" xfId="88" applyNumberFormat="1" applyFont="1" applyBorder="1" applyAlignment="1">
      <alignment vertical="center"/>
    </xf>
    <xf numFmtId="169" fontId="31" fillId="0" borderId="12" xfId="88" applyNumberFormat="1" applyFont="1" applyBorder="1" applyAlignment="1">
      <alignment horizontal="right" vertical="center"/>
    </xf>
    <xf numFmtId="0" fontId="31" fillId="0" borderId="12" xfId="107" applyFont="1" applyBorder="1"/>
    <xf numFmtId="0" fontId="8" fillId="0" borderId="12" xfId="107" applyBorder="1"/>
    <xf numFmtId="0" fontId="116" fillId="0" borderId="12" xfId="107" applyFont="1" applyBorder="1"/>
    <xf numFmtId="49" fontId="31" fillId="0" borderId="12" xfId="88" applyNumberFormat="1" applyFont="1" applyBorder="1" applyAlignment="1">
      <alignment vertical="center" wrapText="1"/>
    </xf>
    <xf numFmtId="49" fontId="49" fillId="0" borderId="12" xfId="88" applyNumberFormat="1" applyFont="1" applyBorder="1" applyAlignment="1">
      <alignment vertical="center" wrapText="1"/>
    </xf>
    <xf numFmtId="171" fontId="31" fillId="0" borderId="12" xfId="88" applyNumberFormat="1" applyFont="1" applyBorder="1" applyAlignment="1">
      <alignment vertical="center"/>
    </xf>
    <xf numFmtId="169" fontId="27" fillId="0" borderId="12" xfId="88" applyNumberFormat="1" applyFont="1" applyBorder="1" applyAlignment="1">
      <alignment horizontal="right" vertical="center"/>
    </xf>
    <xf numFmtId="0" fontId="27" fillId="0" borderId="12" xfId="107" applyFont="1" applyBorder="1"/>
    <xf numFmtId="3" fontId="116" fillId="0" borderId="12" xfId="107" applyNumberFormat="1" applyFont="1" applyBorder="1"/>
    <xf numFmtId="3" fontId="116" fillId="0" borderId="12" xfId="107" applyNumberFormat="1" applyFont="1" applyBorder="1" applyAlignment="1">
      <alignment horizontal="right"/>
    </xf>
    <xf numFmtId="4" fontId="116" fillId="0" borderId="12" xfId="107" applyNumberFormat="1" applyFont="1" applyBorder="1"/>
    <xf numFmtId="49" fontId="31" fillId="0" borderId="12" xfId="88" applyNumberFormat="1" applyFont="1" applyBorder="1" applyAlignment="1">
      <alignment horizontal="left" wrapText="1"/>
    </xf>
    <xf numFmtId="1" fontId="49" fillId="0" borderId="12" xfId="88" applyNumberFormat="1" applyFont="1" applyBorder="1" applyAlignment="1">
      <alignment horizontal="right"/>
    </xf>
    <xf numFmtId="1" fontId="31" fillId="0" borderId="12" xfId="88" applyNumberFormat="1" applyFont="1" applyBorder="1" applyAlignment="1">
      <alignment horizontal="right"/>
    </xf>
    <xf numFmtId="3" fontId="31" fillId="0" borderId="12" xfId="145" applyNumberFormat="1" applyFont="1" applyBorder="1"/>
    <xf numFmtId="1" fontId="31" fillId="0" borderId="12" xfId="88" applyNumberFormat="1" applyFont="1" applyBorder="1" applyAlignment="1">
      <alignment vertical="center"/>
    </xf>
    <xf numFmtId="1" fontId="31" fillId="0" borderId="12" xfId="88" applyNumberFormat="1" applyFont="1" applyBorder="1" applyAlignment="1">
      <alignment horizontal="right" vertical="center"/>
    </xf>
    <xf numFmtId="1" fontId="31" fillId="0" borderId="12" xfId="107" applyNumberFormat="1" applyFont="1" applyBorder="1"/>
    <xf numFmtId="0" fontId="31" fillId="0" borderId="12" xfId="145" applyFont="1" applyBorder="1" applyAlignment="1">
      <alignment horizontal="left" wrapText="1"/>
    </xf>
    <xf numFmtId="0" fontId="31" fillId="0" borderId="12" xfId="145" applyFont="1" applyBorder="1" applyAlignment="1">
      <alignment horizontal="right"/>
    </xf>
    <xf numFmtId="0" fontId="31" fillId="0" borderId="12" xfId="88" applyFont="1" applyBorder="1" applyAlignment="1">
      <alignment horizontal="right" vertical="center"/>
    </xf>
    <xf numFmtId="0" fontId="31" fillId="0" borderId="12" xfId="145" applyFont="1" applyBorder="1" applyAlignment="1">
      <alignment wrapText="1"/>
    </xf>
    <xf numFmtId="0" fontId="31" fillId="0" borderId="12" xfId="145" applyFont="1" applyBorder="1"/>
    <xf numFmtId="169" fontId="31" fillId="0" borderId="12" xfId="88" applyNumberFormat="1" applyFont="1" applyBorder="1" applyAlignment="1">
      <alignment horizontal="left" wrapText="1" indent="1"/>
    </xf>
    <xf numFmtId="169" fontId="31" fillId="0" borderId="12" xfId="88" applyNumberFormat="1" applyFont="1" applyBorder="1" applyAlignment="1">
      <alignment horizontal="left" wrapText="1"/>
    </xf>
    <xf numFmtId="165" fontId="31" fillId="0" borderId="12" xfId="138" applyFont="1" applyBorder="1" applyAlignment="1">
      <alignment horizontal="right"/>
    </xf>
    <xf numFmtId="169" fontId="31" fillId="0" borderId="12" xfId="88" applyNumberFormat="1" applyFont="1" applyBorder="1" applyAlignment="1">
      <alignment horizontal="right"/>
    </xf>
    <xf numFmtId="1" fontId="116" fillId="0" borderId="12" xfId="107" applyNumberFormat="1" applyFont="1" applyBorder="1"/>
    <xf numFmtId="169" fontId="31" fillId="0" borderId="12" xfId="95" applyNumberFormat="1" applyFont="1" applyBorder="1" applyAlignment="1">
      <alignment horizontal="left" wrapText="1"/>
    </xf>
    <xf numFmtId="169" fontId="31" fillId="0" borderId="12" xfId="145" applyNumberFormat="1" applyFont="1" applyBorder="1"/>
    <xf numFmtId="0" fontId="31" fillId="0" borderId="12" xfId="82" applyFont="1" applyBorder="1" applyAlignment="1">
      <alignment horizontal="right"/>
    </xf>
    <xf numFmtId="1" fontId="31" fillId="0" borderId="12" xfId="82" applyNumberFormat="1" applyFont="1" applyBorder="1" applyAlignment="1">
      <alignment horizontal="right"/>
    </xf>
    <xf numFmtId="0" fontId="31" fillId="0" borderId="12" xfId="100" applyFont="1" applyBorder="1"/>
    <xf numFmtId="0" fontId="31" fillId="0" borderId="12" xfId="103" applyFont="1" applyBorder="1"/>
    <xf numFmtId="0" fontId="116" fillId="0" borderId="12" xfId="103" applyFont="1" applyBorder="1"/>
    <xf numFmtId="0" fontId="27" fillId="0" borderId="12" xfId="100" applyFont="1" applyBorder="1"/>
    <xf numFmtId="0" fontId="27" fillId="0" borderId="12" xfId="103" applyFont="1" applyBorder="1"/>
    <xf numFmtId="0" fontId="8" fillId="0" borderId="12" xfId="103" applyBorder="1"/>
    <xf numFmtId="0" fontId="31" fillId="0" borderId="12" xfId="100" applyFont="1" applyBorder="1" applyAlignment="1">
      <alignment wrapText="1"/>
    </xf>
    <xf numFmtId="0" fontId="31" fillId="0" borderId="12" xfId="103" applyFont="1" applyBorder="1" applyAlignment="1">
      <alignment horizontal="right"/>
    </xf>
    <xf numFmtId="3" fontId="31" fillId="0" borderId="12" xfId="103" applyNumberFormat="1" applyFont="1" applyBorder="1"/>
    <xf numFmtId="3" fontId="116" fillId="0" borderId="12" xfId="103" applyNumberFormat="1" applyFont="1" applyBorder="1"/>
    <xf numFmtId="49" fontId="49" fillId="0" borderId="22" xfId="100" applyNumberFormat="1" applyFont="1" applyBorder="1" applyAlignment="1">
      <alignment horizontal="right" vertical="center" wrapText="1"/>
    </xf>
    <xf numFmtId="0" fontId="49" fillId="0" borderId="22" xfId="100" applyFont="1" applyBorder="1" applyAlignment="1">
      <alignment vertical="center"/>
    </xf>
    <xf numFmtId="0" fontId="117" fillId="0" borderId="22" xfId="100" applyFont="1" applyBorder="1" applyAlignment="1">
      <alignment vertical="center"/>
    </xf>
    <xf numFmtId="0" fontId="50" fillId="0" borderId="0" xfId="100" applyFont="1"/>
    <xf numFmtId="49" fontId="50" fillId="0" borderId="0" xfId="27" applyNumberFormat="1" applyFont="1" applyAlignment="1">
      <alignment horizontal="center" vertical="top" wrapText="1"/>
    </xf>
    <xf numFmtId="49" fontId="50" fillId="0" borderId="0" xfId="27" applyNumberFormat="1" applyFont="1" applyAlignment="1">
      <alignment horizontal="left" vertical="top" wrapText="1"/>
    </xf>
    <xf numFmtId="169" fontId="16" fillId="0" borderId="12" xfId="99" applyNumberFormat="1" applyFont="1" applyBorder="1"/>
    <xf numFmtId="49" fontId="14" fillId="0" borderId="22" xfId="99" applyNumberFormat="1" applyFont="1" applyBorder="1" applyAlignment="1">
      <alignment horizontal="right" vertical="center" wrapText="1"/>
    </xf>
    <xf numFmtId="0" fontId="14" fillId="0" borderId="22" xfId="99" applyFont="1" applyBorder="1" applyAlignment="1">
      <alignment vertical="center"/>
    </xf>
    <xf numFmtId="0" fontId="23" fillId="0" borderId="12" xfId="99" applyFont="1" applyBorder="1"/>
    <xf numFmtId="0" fontId="49" fillId="0" borderId="22" xfId="0" applyFont="1" applyBorder="1"/>
    <xf numFmtId="3" fontId="27" fillId="0" borderId="0" xfId="0" applyNumberFormat="1" applyFont="1"/>
    <xf numFmtId="172" fontId="17" fillId="0" borderId="0" xfId="126" applyNumberFormat="1" applyFont="1" applyBorder="1" applyAlignment="1">
      <alignment horizontal="center"/>
    </xf>
    <xf numFmtId="0" fontId="48" fillId="0" borderId="0" xfId="81" applyFont="1"/>
    <xf numFmtId="0" fontId="0" fillId="0" borderId="0" xfId="0" applyAlignment="1">
      <alignment wrapText="1"/>
    </xf>
    <xf numFmtId="0" fontId="6" fillId="0" borderId="0" xfId="0" applyFont="1"/>
    <xf numFmtId="0" fontId="48" fillId="0" borderId="0" xfId="86" applyFont="1" applyAlignment="1">
      <alignment vertical="center"/>
    </xf>
    <xf numFmtId="0" fontId="48" fillId="0" borderId="0" xfId="98" applyFont="1"/>
    <xf numFmtId="0" fontId="125" fillId="0" borderId="0" xfId="99" applyFont="1" applyAlignment="1">
      <alignment horizontal="left" vertical="top"/>
    </xf>
    <xf numFmtId="0" fontId="119" fillId="0" borderId="0" xfId="99" applyFont="1" applyAlignment="1">
      <alignment horizontal="center" vertical="center" wrapText="1"/>
    </xf>
    <xf numFmtId="0" fontId="125" fillId="0" borderId="0" xfId="99" applyFont="1" applyAlignment="1">
      <alignment vertical="top"/>
    </xf>
    <xf numFmtId="0" fontId="119" fillId="0" borderId="0" xfId="99" applyFont="1" applyAlignment="1">
      <alignment horizontal="left"/>
    </xf>
    <xf numFmtId="0" fontId="119" fillId="0" borderId="0" xfId="78" applyFont="1" applyAlignment="1">
      <alignment horizontal="center" vertical="center" wrapText="1"/>
    </xf>
    <xf numFmtId="0" fontId="50" fillId="0" borderId="0" xfId="89" applyFont="1" applyAlignment="1">
      <alignment vertical="top"/>
    </xf>
    <xf numFmtId="0" fontId="17" fillId="0" borderId="0" xfId="99" applyFont="1" applyAlignment="1">
      <alignment horizontal="center" vertical="center"/>
    </xf>
    <xf numFmtId="0" fontId="125" fillId="0" borderId="0" xfId="94" applyFont="1" applyAlignment="1">
      <alignment horizontal="left" vertical="top"/>
    </xf>
    <xf numFmtId="0" fontId="125" fillId="0" borderId="0" xfId="99" applyFont="1" applyAlignment="1">
      <alignment horizontal="left" vertical="top" wrapText="1"/>
    </xf>
    <xf numFmtId="0" fontId="117" fillId="0" borderId="0" xfId="79" applyFont="1" applyAlignment="1">
      <alignment horizontal="center"/>
    </xf>
    <xf numFmtId="0" fontId="119" fillId="0" borderId="0" xfId="85" applyFont="1" applyAlignment="1">
      <alignment vertical="center"/>
    </xf>
    <xf numFmtId="49" fontId="50" fillId="0" borderId="0" xfId="27" applyNumberFormat="1" applyFont="1" applyAlignment="1">
      <alignment horizontal="left" vertical="top"/>
    </xf>
    <xf numFmtId="0" fontId="48" fillId="24" borderId="0" xfId="74" applyFont="1" applyFill="1" applyAlignment="1">
      <alignment horizontal="center" vertical="center"/>
    </xf>
    <xf numFmtId="0" fontId="139" fillId="0" borderId="22" xfId="97" applyFont="1" applyBorder="1" applyAlignment="1">
      <alignment horizontal="right" vertical="center" wrapText="1"/>
    </xf>
    <xf numFmtId="169" fontId="175" fillId="0" borderId="0" xfId="97" applyNumberFormat="1" applyFont="1" applyAlignment="1">
      <alignment vertical="center"/>
    </xf>
    <xf numFmtId="169" fontId="177" fillId="0" borderId="0" xfId="78" applyNumberFormat="1" applyFont="1" applyAlignment="1">
      <alignment vertical="center"/>
    </xf>
    <xf numFmtId="169" fontId="177" fillId="0" borderId="0" xfId="97" applyNumberFormat="1" applyFont="1" applyAlignment="1">
      <alignment vertical="center"/>
    </xf>
    <xf numFmtId="169" fontId="19" fillId="0" borderId="0" xfId="97" applyNumberFormat="1" applyFont="1" applyAlignment="1">
      <alignment vertical="center"/>
    </xf>
    <xf numFmtId="169" fontId="23" fillId="0" borderId="0" xfId="97" applyNumberFormat="1" applyFont="1" applyAlignment="1">
      <alignment vertical="center"/>
    </xf>
    <xf numFmtId="0" fontId="23" fillId="0" borderId="0" xfId="97" applyFont="1" applyAlignment="1">
      <alignment vertical="center"/>
    </xf>
    <xf numFmtId="0" fontId="35" fillId="0" borderId="0" xfId="69" applyFont="1" applyAlignment="1">
      <alignment wrapText="1"/>
    </xf>
    <xf numFmtId="171" fontId="139" fillId="0" borderId="12" xfId="97" applyNumberFormat="1" applyFont="1" applyBorder="1" applyAlignment="1">
      <alignment horizontal="right"/>
    </xf>
    <xf numFmtId="171" fontId="49" fillId="0" borderId="12" xfId="97" applyNumberFormat="1" applyFont="1" applyBorder="1" applyAlignment="1">
      <alignment horizontal="right"/>
    </xf>
    <xf numFmtId="171" fontId="23" fillId="0" borderId="12" xfId="97" applyNumberFormat="1" applyFont="1" applyBorder="1" applyAlignment="1">
      <alignment horizontal="right"/>
    </xf>
    <xf numFmtId="171" fontId="117" fillId="0" borderId="12" xfId="97" applyNumberFormat="1" applyFont="1" applyBorder="1" applyAlignment="1">
      <alignment horizontal="right"/>
    </xf>
    <xf numFmtId="169" fontId="117" fillId="0" borderId="12" xfId="97" applyNumberFormat="1" applyFont="1" applyBorder="1" applyAlignment="1">
      <alignment horizontal="right"/>
    </xf>
    <xf numFmtId="169" fontId="117" fillId="0" borderId="12" xfId="97" applyNumberFormat="1" applyFont="1" applyBorder="1" applyAlignment="1">
      <alignment vertical="center"/>
    </xf>
    <xf numFmtId="0" fontId="117" fillId="0" borderId="12" xfId="97" applyFont="1" applyBorder="1" applyAlignment="1">
      <alignment vertical="center"/>
    </xf>
    <xf numFmtId="0" fontId="135" fillId="0" borderId="12" xfId="69" applyFont="1" applyBorder="1" applyAlignment="1">
      <alignment wrapText="1"/>
    </xf>
    <xf numFmtId="171" fontId="139" fillId="0" borderId="0" xfId="97" applyNumberFormat="1" applyFont="1" applyAlignment="1">
      <alignment horizontal="right"/>
    </xf>
    <xf numFmtId="171" fontId="175" fillId="0" borderId="0" xfId="78" applyNumberFormat="1" applyFont="1" applyAlignment="1">
      <alignment horizontal="right"/>
    </xf>
    <xf numFmtId="171" fontId="176" fillId="0" borderId="0" xfId="97" applyNumberFormat="1" applyFont="1" applyAlignment="1">
      <alignment horizontal="right"/>
    </xf>
    <xf numFmtId="171" fontId="175" fillId="0" borderId="0" xfId="97" applyNumberFormat="1" applyFont="1" applyAlignment="1">
      <alignment horizontal="right"/>
    </xf>
    <xf numFmtId="171" fontId="174" fillId="0" borderId="0" xfId="97" applyNumberFormat="1" applyFont="1" applyAlignment="1">
      <alignment horizontal="right"/>
    </xf>
    <xf numFmtId="0" fontId="116" fillId="0" borderId="8" xfId="98" applyFont="1" applyBorder="1"/>
    <xf numFmtId="0" fontId="16" fillId="0" borderId="0" xfId="99" applyFont="1" applyAlignment="1">
      <alignment horizontal="center"/>
    </xf>
    <xf numFmtId="3" fontId="47" fillId="0" borderId="0" xfId="29" applyNumberFormat="1" applyFont="1" applyAlignment="1">
      <alignment horizontal="right"/>
    </xf>
    <xf numFmtId="49" fontId="172" fillId="0" borderId="0" xfId="29" applyNumberFormat="1" applyFont="1" applyAlignment="1">
      <alignment wrapText="1"/>
    </xf>
    <xf numFmtId="0" fontId="16" fillId="0" borderId="0" xfId="99" applyFont="1" applyAlignment="1">
      <alignment horizontal="left"/>
    </xf>
    <xf numFmtId="49" fontId="13" fillId="0" borderId="0" xfId="99" applyNumberFormat="1" applyFont="1" applyAlignment="1">
      <alignment horizontal="right"/>
    </xf>
    <xf numFmtId="0" fontId="117" fillId="0" borderId="0" xfId="79" applyFont="1" applyAlignment="1">
      <alignment horizontal="left" vertical="center"/>
    </xf>
    <xf numFmtId="0" fontId="116" fillId="0" borderId="12" xfId="79" applyFont="1" applyBorder="1" applyAlignment="1">
      <alignment horizontal="left"/>
    </xf>
    <xf numFmtId="0" fontId="117" fillId="0" borderId="22" xfId="79" applyFont="1" applyBorder="1" applyAlignment="1">
      <alignment horizontal="right" vertical="center"/>
    </xf>
    <xf numFmtId="3" fontId="16" fillId="0" borderId="0" xfId="184" applyNumberFormat="1" applyFont="1" applyAlignment="1">
      <alignment horizontal="right"/>
    </xf>
    <xf numFmtId="0" fontId="15" fillId="0" borderId="0" xfId="99" applyFont="1" applyAlignment="1">
      <alignment horizontal="right"/>
    </xf>
    <xf numFmtId="0" fontId="15" fillId="0" borderId="0" xfId="99" applyFont="1"/>
    <xf numFmtId="0" fontId="125" fillId="0" borderId="0" xfId="79" applyFont="1" applyAlignment="1">
      <alignment horizontal="left"/>
    </xf>
    <xf numFmtId="3" fontId="173" fillId="0" borderId="0" xfId="99" applyNumberFormat="1" applyFont="1"/>
    <xf numFmtId="0" fontId="173" fillId="0" borderId="0" xfId="99" applyFont="1"/>
    <xf numFmtId="0" fontId="125" fillId="0" borderId="0" xfId="79" applyFont="1" applyAlignment="1">
      <alignment horizontal="left" wrapText="1"/>
    </xf>
    <xf numFmtId="0" fontId="19" fillId="0" borderId="0" xfId="99" applyFont="1" applyAlignment="1">
      <alignment horizontal="right"/>
    </xf>
    <xf numFmtId="0" fontId="23" fillId="0" borderId="22" xfId="99" applyFont="1" applyBorder="1" applyAlignment="1">
      <alignment vertical="center"/>
    </xf>
    <xf numFmtId="0" fontId="117" fillId="0" borderId="0" xfId="79" applyFont="1" applyAlignment="1">
      <alignment horizontal="right" vertical="center"/>
    </xf>
    <xf numFmtId="3" fontId="14" fillId="0" borderId="0" xfId="0" applyNumberFormat="1" applyFont="1" applyAlignment="1">
      <alignment horizontal="right"/>
    </xf>
    <xf numFmtId="0" fontId="9" fillId="0" borderId="0" xfId="99" applyFont="1" applyAlignment="1">
      <alignment horizontal="right"/>
    </xf>
    <xf numFmtId="0" fontId="16" fillId="0" borderId="0" xfId="0" applyFont="1" applyAlignment="1">
      <alignment horizontal="left" indent="1"/>
    </xf>
    <xf numFmtId="3" fontId="14" fillId="0" borderId="0" xfId="0" applyNumberFormat="1" applyFont="1"/>
    <xf numFmtId="0" fontId="24" fillId="0" borderId="22" xfId="99" applyFont="1" applyBorder="1" applyAlignment="1">
      <alignment vertical="center"/>
    </xf>
    <xf numFmtId="0" fontId="168" fillId="0" borderId="0" xfId="79" applyFont="1" applyAlignment="1">
      <alignment vertical="center"/>
    </xf>
    <xf numFmtId="170" fontId="116" fillId="0" borderId="0" xfId="99" quotePrefix="1" applyNumberFormat="1" applyFont="1" applyAlignment="1">
      <alignment horizontal="right"/>
    </xf>
    <xf numFmtId="0" fontId="116" fillId="0" borderId="0" xfId="83" applyFont="1" applyAlignment="1">
      <alignment wrapText="1"/>
    </xf>
    <xf numFmtId="0" fontId="116" fillId="0" borderId="0" xfId="83" applyFont="1"/>
    <xf numFmtId="170" fontId="117" fillId="0" borderId="0" xfId="99" applyNumberFormat="1" applyFont="1"/>
    <xf numFmtId="0" fontId="116" fillId="0" borderId="0" xfId="83" applyFont="1" applyAlignment="1">
      <alignment horizontal="left" wrapText="1"/>
    </xf>
    <xf numFmtId="0" fontId="116" fillId="0" borderId="0" xfId="83" applyFont="1" applyAlignment="1">
      <alignment horizontal="left"/>
    </xf>
    <xf numFmtId="0" fontId="117" fillId="0" borderId="0" xfId="83" quotePrefix="1" applyFont="1" applyAlignment="1">
      <alignment horizontal="left" wrapText="1"/>
    </xf>
    <xf numFmtId="0" fontId="117" fillId="0" borderId="0" xfId="83" quotePrefix="1" applyFont="1" applyAlignment="1">
      <alignment horizontal="left"/>
    </xf>
    <xf numFmtId="0" fontId="121" fillId="0" borderId="0" xfId="0" applyFont="1"/>
    <xf numFmtId="0" fontId="121" fillId="0" borderId="0" xfId="99" applyFont="1" applyAlignment="1">
      <alignment horizontal="center"/>
    </xf>
    <xf numFmtId="0" fontId="121" fillId="0" borderId="0" xfId="99" applyFont="1"/>
    <xf numFmtId="1" fontId="31" fillId="0" borderId="0" xfId="0" applyNumberFormat="1" applyFont="1" applyAlignment="1">
      <alignment horizontal="left" vertical="center" wrapText="1" indent="1"/>
    </xf>
    <xf numFmtId="2" fontId="116" fillId="0" borderId="0" xfId="84" applyNumberFormat="1" applyFont="1" applyAlignment="1">
      <alignment horizontal="left" wrapText="1" indent="2"/>
    </xf>
    <xf numFmtId="0" fontId="53" fillId="0" borderId="0" xfId="99" applyFont="1" applyAlignment="1">
      <alignment horizontal="left" indent="1"/>
    </xf>
    <xf numFmtId="0" fontId="118" fillId="0" borderId="0" xfId="84" applyFont="1" applyAlignment="1">
      <alignment horizontal="left" wrapText="1"/>
    </xf>
    <xf numFmtId="0" fontId="118" fillId="0" borderId="0" xfId="84" applyFont="1" applyAlignment="1">
      <alignment horizontal="left"/>
    </xf>
    <xf numFmtId="0" fontId="17" fillId="0" borderId="0" xfId="99" applyFont="1" applyAlignment="1">
      <alignment horizontal="left"/>
    </xf>
    <xf numFmtId="0" fontId="31" fillId="0" borderId="0" xfId="0" applyFont="1" applyAlignment="1">
      <alignment horizontal="left" vertical="center"/>
    </xf>
    <xf numFmtId="170" fontId="116" fillId="0" borderId="0" xfId="99" applyNumberFormat="1" applyFont="1"/>
    <xf numFmtId="170" fontId="117" fillId="0" borderId="0" xfId="99" applyNumberFormat="1" applyFont="1" applyAlignment="1">
      <alignment horizontal="right"/>
    </xf>
    <xf numFmtId="0" fontId="117" fillId="0" borderId="0" xfId="84" applyFont="1" applyAlignment="1">
      <alignment horizontal="left" wrapText="1"/>
    </xf>
    <xf numFmtId="0" fontId="116" fillId="0" borderId="0" xfId="84" applyFont="1" applyAlignment="1">
      <alignment horizontal="left"/>
    </xf>
    <xf numFmtId="0" fontId="116" fillId="0" borderId="0" xfId="84" applyFont="1" applyAlignment="1">
      <alignment wrapText="1"/>
    </xf>
    <xf numFmtId="0" fontId="116" fillId="0" borderId="0" xfId="84" applyFont="1" applyAlignment="1">
      <alignment horizontal="left" wrapText="1"/>
    </xf>
    <xf numFmtId="0" fontId="117" fillId="0" borderId="0" xfId="84" quotePrefix="1" applyFont="1" applyAlignment="1">
      <alignment horizontal="left" wrapText="1"/>
    </xf>
    <xf numFmtId="3" fontId="6" fillId="0" borderId="0" xfId="99" applyNumberFormat="1" applyFont="1"/>
    <xf numFmtId="49" fontId="13" fillId="0" borderId="0" xfId="139" applyNumberFormat="1" applyFont="1" applyFill="1" applyAlignment="1">
      <alignment horizontal="right"/>
    </xf>
    <xf numFmtId="182" fontId="9" fillId="0" borderId="0" xfId="139" applyNumberFormat="1" applyFont="1" applyFill="1" applyAlignment="1">
      <alignment horizontal="right"/>
    </xf>
    <xf numFmtId="1" fontId="116" fillId="0" borderId="0" xfId="149" applyNumberFormat="1" applyFont="1" applyAlignment="1">
      <alignment horizontal="right" vertical="center"/>
    </xf>
    <xf numFmtId="169" fontId="116" fillId="0" borderId="0" xfId="149" applyNumberFormat="1" applyFont="1" applyAlignment="1">
      <alignment horizontal="right" vertical="center"/>
    </xf>
    <xf numFmtId="0" fontId="6" fillId="0" borderId="0" xfId="79" applyFont="1"/>
    <xf numFmtId="0" fontId="24" fillId="0" borderId="0" xfId="79" applyFont="1"/>
    <xf numFmtId="49" fontId="117" fillId="0" borderId="22" xfId="139" applyNumberFormat="1" applyFont="1" applyFill="1" applyBorder="1" applyAlignment="1">
      <alignment horizontal="right"/>
    </xf>
    <xf numFmtId="49" fontId="117" fillId="0" borderId="22" xfId="139" applyNumberFormat="1" applyFont="1" applyBorder="1" applyAlignment="1">
      <alignment horizontal="right" vertical="center"/>
    </xf>
    <xf numFmtId="182" fontId="16" fillId="0" borderId="0" xfId="139" applyNumberFormat="1" applyFont="1" applyFill="1"/>
    <xf numFmtId="182" fontId="9" fillId="0" borderId="0" xfId="139" applyNumberFormat="1" applyFont="1" applyFill="1"/>
    <xf numFmtId="182" fontId="23" fillId="0" borderId="0" xfId="139" applyNumberFormat="1" applyFont="1" applyFill="1"/>
    <xf numFmtId="49" fontId="117" fillId="0" borderId="22" xfId="139" applyNumberFormat="1" applyFont="1" applyBorder="1" applyAlignment="1">
      <alignment horizontal="right" vertical="center" wrapText="1"/>
    </xf>
    <xf numFmtId="182" fontId="9" fillId="0" borderId="0" xfId="139" applyNumberFormat="1" applyFont="1"/>
    <xf numFmtId="182" fontId="13" fillId="0" borderId="12" xfId="139" applyNumberFormat="1" applyFont="1" applyFill="1" applyBorder="1"/>
    <xf numFmtId="182" fontId="24" fillId="0" borderId="0" xfId="139" applyNumberFormat="1" applyFont="1" applyFill="1"/>
    <xf numFmtId="182" fontId="13" fillId="0" borderId="0" xfId="139" applyNumberFormat="1" applyFont="1" applyFill="1"/>
    <xf numFmtId="2" fontId="16" fillId="0" borderId="8" xfId="98" applyNumberFormat="1" applyFont="1" applyBorder="1" applyAlignment="1">
      <alignment horizontal="right" vertical="center"/>
    </xf>
    <xf numFmtId="1" fontId="49" fillId="0" borderId="11" xfId="98" applyNumberFormat="1" applyFont="1" applyBorder="1" applyAlignment="1">
      <alignment vertical="center"/>
    </xf>
    <xf numFmtId="3" fontId="16" fillId="0" borderId="12" xfId="99" applyNumberFormat="1" applyFont="1" applyBorder="1"/>
    <xf numFmtId="182" fontId="16" fillId="0" borderId="0" xfId="139" applyNumberFormat="1" applyFont="1"/>
    <xf numFmtId="0" fontId="16" fillId="0" borderId="0" xfId="168" applyFont="1" applyAlignment="1">
      <alignment horizontal="left" indent="2"/>
    </xf>
    <xf numFmtId="0" fontId="117" fillId="0" borderId="0" xfId="0" applyFont="1"/>
    <xf numFmtId="3" fontId="9" fillId="0" borderId="0" xfId="0" applyNumberFormat="1" applyFont="1" applyAlignment="1">
      <alignment horizontal="right"/>
    </xf>
    <xf numFmtId="0" fontId="118" fillId="0" borderId="0" xfId="99" applyFont="1" applyAlignment="1">
      <alignment horizontal="right"/>
    </xf>
    <xf numFmtId="0" fontId="16" fillId="0" borderId="0" xfId="79" applyFont="1" applyAlignment="1">
      <alignment horizontal="left"/>
    </xf>
    <xf numFmtId="0" fontId="16" fillId="0" borderId="0" xfId="98" applyFont="1" applyAlignment="1">
      <alignment vertical="center"/>
    </xf>
    <xf numFmtId="168" fontId="16" fillId="0" borderId="0" xfId="126" applyFont="1" applyBorder="1" applyAlignment="1">
      <alignment vertical="center" wrapText="1"/>
    </xf>
    <xf numFmtId="0" fontId="14" fillId="0" borderId="0" xfId="98" applyFont="1" applyAlignment="1">
      <alignment vertical="center"/>
    </xf>
    <xf numFmtId="168" fontId="14" fillId="0" borderId="0" xfId="126" applyFont="1" applyBorder="1" applyAlignment="1">
      <alignment vertical="center" wrapText="1"/>
    </xf>
    <xf numFmtId="0" fontId="13" fillId="0" borderId="0" xfId="98" applyFont="1"/>
    <xf numFmtId="0" fontId="13" fillId="0" borderId="0" xfId="87" applyFont="1"/>
    <xf numFmtId="0" fontId="14" fillId="0" borderId="0" xfId="98" applyFont="1"/>
    <xf numFmtId="0" fontId="22" fillId="0" borderId="0" xfId="79" applyFont="1" applyAlignment="1">
      <alignment horizontal="left"/>
    </xf>
    <xf numFmtId="0" fontId="13" fillId="0" borderId="0" xfId="0" applyFont="1"/>
    <xf numFmtId="0" fontId="20" fillId="0" borderId="0" xfId="81" applyFont="1" applyAlignment="1">
      <alignment horizontal="left" vertical="center" wrapText="1"/>
    </xf>
    <xf numFmtId="169" fontId="13" fillId="0" borderId="0" xfId="98" applyNumberFormat="1" applyFont="1"/>
    <xf numFmtId="168" fontId="9" fillId="0" borderId="0" xfId="126" applyFont="1" applyBorder="1" applyAlignment="1">
      <alignment vertical="center" wrapText="1"/>
    </xf>
    <xf numFmtId="0" fontId="13" fillId="0" borderId="0" xfId="98" applyFont="1" applyAlignment="1">
      <alignment horizontal="right" vertical="center"/>
    </xf>
    <xf numFmtId="0" fontId="13" fillId="0" borderId="0" xfId="98" applyFont="1" applyAlignment="1">
      <alignment vertical="center"/>
    </xf>
    <xf numFmtId="0" fontId="13" fillId="0" borderId="0" xfId="98" applyFont="1" applyAlignment="1">
      <alignment horizontal="right"/>
    </xf>
    <xf numFmtId="0" fontId="17" fillId="0" borderId="0" xfId="79" applyFont="1"/>
    <xf numFmtId="0" fontId="16" fillId="0" borderId="12" xfId="98" applyFont="1" applyBorder="1"/>
    <xf numFmtId="172" fontId="17" fillId="0" borderId="0" xfId="126" applyNumberFormat="1" applyFont="1" applyBorder="1" applyAlignment="1">
      <alignment vertical="center"/>
    </xf>
    <xf numFmtId="0" fontId="116" fillId="0" borderId="0" xfId="0" applyFont="1" applyAlignment="1">
      <alignment wrapText="1"/>
    </xf>
    <xf numFmtId="0" fontId="117" fillId="0" borderId="0" xfId="98" applyFont="1" applyAlignment="1">
      <alignment vertical="center"/>
    </xf>
    <xf numFmtId="0" fontId="16" fillId="0" borderId="0" xfId="0" applyFont="1"/>
    <xf numFmtId="0" fontId="11" fillId="0" borderId="0" xfId="0" applyFont="1"/>
    <xf numFmtId="0" fontId="116" fillId="0" borderId="0" xfId="98" applyFont="1" applyAlignment="1">
      <alignment vertical="center"/>
    </xf>
    <xf numFmtId="0" fontId="116" fillId="0" borderId="0" xfId="98" applyFont="1" applyAlignment="1">
      <alignment horizontal="right"/>
    </xf>
    <xf numFmtId="0" fontId="117" fillId="0" borderId="0" xfId="98" applyFont="1" applyAlignment="1">
      <alignment horizontal="right"/>
    </xf>
    <xf numFmtId="169" fontId="116" fillId="0" borderId="0" xfId="98" applyNumberFormat="1" applyFont="1"/>
    <xf numFmtId="0" fontId="116" fillId="0" borderId="0" xfId="98" applyFont="1" applyAlignment="1">
      <alignment horizontal="left"/>
    </xf>
    <xf numFmtId="169" fontId="116" fillId="0" borderId="0" xfId="95" applyNumberFormat="1" applyFont="1" applyAlignment="1">
      <alignment horizontal="left" wrapText="1"/>
    </xf>
    <xf numFmtId="49" fontId="116" fillId="0" borderId="0" xfId="88" applyNumberFormat="1" applyFont="1" applyBorder="1" applyAlignment="1">
      <alignment horizontal="right" wrapText="1"/>
    </xf>
    <xf numFmtId="0" fontId="117" fillId="0" borderId="0" xfId="93" applyFont="1"/>
    <xf numFmtId="0" fontId="116" fillId="0" borderId="0" xfId="93" applyFont="1" applyAlignment="1">
      <alignment horizontal="left"/>
    </xf>
    <xf numFmtId="0" fontId="117" fillId="0" borderId="0" xfId="76" applyFont="1"/>
    <xf numFmtId="0" fontId="116" fillId="0" borderId="0" xfId="76" applyFont="1"/>
    <xf numFmtId="0" fontId="117" fillId="0" borderId="0" xfId="76" applyFont="1" applyAlignment="1">
      <alignment horizontal="right" vertical="center"/>
    </xf>
    <xf numFmtId="0" fontId="116" fillId="0" borderId="0" xfId="76" applyFont="1" applyAlignment="1">
      <alignment horizontal="center"/>
    </xf>
    <xf numFmtId="169" fontId="123" fillId="0" borderId="0" xfId="76" applyNumberFormat="1" applyFont="1" applyAlignment="1">
      <alignment horizontal="center"/>
    </xf>
    <xf numFmtId="169" fontId="116" fillId="0" borderId="0" xfId="76" applyNumberFormat="1" applyFont="1"/>
    <xf numFmtId="169" fontId="116" fillId="0" borderId="0" xfId="76" applyNumberFormat="1" applyFont="1" applyAlignment="1">
      <alignment horizontal="right"/>
    </xf>
    <xf numFmtId="171" fontId="116" fillId="0" borderId="0" xfId="76" applyNumberFormat="1" applyFont="1" applyAlignment="1">
      <alignment horizontal="right"/>
    </xf>
    <xf numFmtId="169" fontId="116" fillId="0" borderId="0" xfId="99" applyNumberFormat="1" applyFont="1" applyAlignment="1">
      <alignment horizontal="right"/>
    </xf>
    <xf numFmtId="169" fontId="116" fillId="0" borderId="0" xfId="99" applyNumberFormat="1" applyFont="1" applyAlignment="1">
      <alignment horizontal="left" wrapText="1"/>
    </xf>
    <xf numFmtId="0" fontId="118" fillId="0" borderId="0" xfId="76" applyFont="1" applyAlignment="1">
      <alignment horizontal="right"/>
    </xf>
    <xf numFmtId="0" fontId="116" fillId="0" borderId="0" xfId="99" applyFont="1" applyAlignment="1">
      <alignment vertical="center"/>
    </xf>
    <xf numFmtId="0" fontId="117" fillId="0" borderId="0" xfId="99" applyFont="1"/>
    <xf numFmtId="0" fontId="117" fillId="0" borderId="0" xfId="99" applyFont="1" applyAlignment="1">
      <alignment horizontal="right"/>
    </xf>
    <xf numFmtId="1" fontId="117" fillId="0" borderId="0" xfId="99" applyNumberFormat="1" applyFont="1" applyAlignment="1">
      <alignment vertical="center"/>
    </xf>
    <xf numFmtId="1" fontId="116" fillId="0" borderId="0" xfId="99" applyNumberFormat="1" applyFont="1" applyAlignment="1">
      <alignment vertical="center"/>
    </xf>
    <xf numFmtId="0" fontId="116" fillId="0" borderId="0" xfId="76" applyFont="1" applyAlignment="1">
      <alignment horizontal="right"/>
    </xf>
    <xf numFmtId="1" fontId="116" fillId="0" borderId="0" xfId="76" applyNumberFormat="1" applyFont="1" applyAlignment="1">
      <alignment horizontal="right"/>
    </xf>
    <xf numFmtId="0" fontId="116" fillId="0" borderId="0" xfId="99" applyFont="1" applyAlignment="1">
      <alignment horizontal="right"/>
    </xf>
    <xf numFmtId="0" fontId="116" fillId="0" borderId="0" xfId="99" applyFont="1" applyAlignment="1">
      <alignment vertical="center" wrapText="1"/>
    </xf>
    <xf numFmtId="0" fontId="118" fillId="0" borderId="0" xfId="76" applyFont="1"/>
    <xf numFmtId="0" fontId="116" fillId="0" borderId="0" xfId="76" applyFont="1" applyAlignment="1">
      <alignment wrapText="1"/>
    </xf>
    <xf numFmtId="0" fontId="116" fillId="0" borderId="0" xfId="99" applyFont="1"/>
    <xf numFmtId="2" fontId="16" fillId="0" borderId="0" xfId="98" applyNumberFormat="1" applyFont="1" applyAlignment="1">
      <alignment vertical="center"/>
    </xf>
    <xf numFmtId="49" fontId="14" fillId="0" borderId="0" xfId="98" applyNumberFormat="1" applyFont="1" applyAlignment="1">
      <alignment horizontal="right" vertical="center" wrapText="1"/>
    </xf>
    <xf numFmtId="49" fontId="117" fillId="0" borderId="0" xfId="98" applyNumberFormat="1" applyFont="1" applyAlignment="1">
      <alignment horizontal="left" vertical="center" wrapText="1"/>
    </xf>
    <xf numFmtId="49" fontId="117" fillId="0" borderId="0" xfId="98" applyNumberFormat="1" applyFont="1" applyAlignment="1">
      <alignment vertical="center" wrapText="1"/>
    </xf>
    <xf numFmtId="49" fontId="14" fillId="0" borderId="0" xfId="98" applyNumberFormat="1" applyFont="1" applyAlignment="1">
      <alignment vertical="center" wrapText="1"/>
    </xf>
    <xf numFmtId="169" fontId="117" fillId="0" borderId="0" xfId="29" applyNumberFormat="1" applyFont="1"/>
    <xf numFmtId="2" fontId="16" fillId="0" borderId="0" xfId="29" applyNumberFormat="1" applyFont="1" applyAlignment="1">
      <alignment vertical="center" wrapText="1"/>
    </xf>
    <xf numFmtId="169" fontId="116" fillId="0" borderId="0" xfId="29" applyNumberFormat="1" applyFont="1"/>
    <xf numFmtId="173" fontId="116" fillId="0" borderId="0" xfId="98" applyNumberFormat="1" applyFont="1" applyAlignment="1">
      <alignment horizontal="left" wrapText="1"/>
    </xf>
    <xf numFmtId="173" fontId="116" fillId="0" borderId="0" xfId="98" applyNumberFormat="1" applyFont="1" applyAlignment="1">
      <alignment horizontal="left" wrapText="1" indent="1"/>
    </xf>
    <xf numFmtId="2" fontId="116" fillId="0" borderId="0" xfId="29" applyNumberFormat="1" applyFont="1" applyAlignment="1">
      <alignment vertical="center" wrapText="1"/>
    </xf>
    <xf numFmtId="2" fontId="116" fillId="0" borderId="0" xfId="98" quotePrefix="1" applyNumberFormat="1" applyFont="1" applyAlignment="1">
      <alignment horizontal="left" vertical="center" wrapText="1"/>
    </xf>
    <xf numFmtId="0" fontId="118" fillId="0" borderId="0" xfId="29" applyFont="1" applyAlignment="1">
      <alignment vertical="center" wrapText="1"/>
    </xf>
    <xf numFmtId="169" fontId="118" fillId="0" borderId="0" xfId="29" applyNumberFormat="1" applyFont="1" applyAlignment="1">
      <alignment vertical="center" wrapText="1"/>
    </xf>
    <xf numFmtId="2" fontId="118" fillId="0" borderId="0" xfId="29" applyNumberFormat="1" applyFont="1" applyAlignment="1">
      <alignment vertical="center" wrapText="1"/>
    </xf>
    <xf numFmtId="2" fontId="116" fillId="0" borderId="0" xfId="98" applyNumberFormat="1" applyFont="1" applyAlignment="1">
      <alignment vertical="center"/>
    </xf>
    <xf numFmtId="0" fontId="116" fillId="0" borderId="0" xfId="104" applyFont="1"/>
    <xf numFmtId="4" fontId="116" fillId="0" borderId="0" xfId="98" applyNumberFormat="1" applyFont="1" applyAlignment="1">
      <alignment horizontal="right"/>
    </xf>
    <xf numFmtId="2" fontId="116" fillId="0" borderId="0" xfId="0" applyNumberFormat="1" applyFont="1"/>
    <xf numFmtId="0" fontId="116" fillId="0" borderId="0" xfId="104" applyFont="1" applyAlignment="1">
      <alignment wrapText="1"/>
    </xf>
    <xf numFmtId="0" fontId="116" fillId="0" borderId="0" xfId="104" applyFont="1" applyAlignment="1">
      <alignment horizontal="left" wrapText="1"/>
    </xf>
    <xf numFmtId="2" fontId="34" fillId="0" borderId="0" xfId="98" applyNumberFormat="1" applyFont="1" applyAlignment="1">
      <alignment vertical="center"/>
    </xf>
    <xf numFmtId="0" fontId="116" fillId="0" borderId="0" xfId="0" applyFont="1" applyAlignment="1">
      <alignment horizontal="left" wrapText="1"/>
    </xf>
    <xf numFmtId="2" fontId="116" fillId="0" borderId="0" xfId="98" applyNumberFormat="1" applyFont="1" applyAlignment="1">
      <alignment horizontal="left" vertical="center" wrapText="1"/>
    </xf>
    <xf numFmtId="2" fontId="118" fillId="0" borderId="0" xfId="98" applyNumberFormat="1" applyFont="1" applyAlignment="1">
      <alignment vertical="center"/>
    </xf>
    <xf numFmtId="0" fontId="117" fillId="0" borderId="0" xfId="99" applyFont="1" applyAlignment="1">
      <alignment vertical="center"/>
    </xf>
    <xf numFmtId="0" fontId="116" fillId="0" borderId="0" xfId="99" applyFont="1" applyAlignment="1">
      <alignment horizontal="left"/>
    </xf>
    <xf numFmtId="0" fontId="116" fillId="0" borderId="0" xfId="99" applyFont="1" applyAlignment="1">
      <alignment horizontal="right" vertical="center"/>
    </xf>
    <xf numFmtId="169" fontId="117" fillId="0" borderId="0" xfId="99" applyNumberFormat="1" applyFont="1" applyAlignment="1">
      <alignment horizontal="right"/>
    </xf>
    <xf numFmtId="169" fontId="116" fillId="0" borderId="0" xfId="99" applyNumberFormat="1" applyFont="1"/>
    <xf numFmtId="0" fontId="119" fillId="0" borderId="0" xfId="99" applyFont="1"/>
    <xf numFmtId="0" fontId="117" fillId="0" borderId="0" xfId="99" applyFont="1" applyAlignment="1">
      <alignment horizontal="right" vertical="center"/>
    </xf>
    <xf numFmtId="0" fontId="13" fillId="0" borderId="0" xfId="99" applyFont="1" applyAlignment="1">
      <alignment horizontal="right"/>
    </xf>
    <xf numFmtId="0" fontId="13" fillId="0" borderId="8" xfId="99" applyFont="1" applyBorder="1"/>
    <xf numFmtId="49" fontId="117" fillId="0" borderId="0" xfId="99" applyNumberFormat="1" applyFont="1" applyAlignment="1">
      <alignment horizontal="right" vertical="center" wrapText="1"/>
    </xf>
    <xf numFmtId="0" fontId="117" fillId="0" borderId="0" xfId="99" applyFont="1" applyAlignment="1">
      <alignment horizontal="left"/>
    </xf>
    <xf numFmtId="0" fontId="116" fillId="0" borderId="0" xfId="0" applyFont="1"/>
    <xf numFmtId="0" fontId="19" fillId="0" borderId="0" xfId="99" applyFont="1"/>
    <xf numFmtId="0" fontId="17" fillId="0" borderId="0" xfId="99" applyFont="1"/>
    <xf numFmtId="0" fontId="14" fillId="0" borderId="0" xfId="99" applyFont="1" applyAlignment="1">
      <alignment wrapText="1"/>
    </xf>
    <xf numFmtId="0" fontId="46" fillId="0" borderId="0" xfId="29" applyFont="1" applyAlignment="1">
      <alignment wrapText="1"/>
    </xf>
    <xf numFmtId="0" fontId="16" fillId="0" borderId="0" xfId="99" applyFont="1" applyAlignment="1">
      <alignment horizontal="right"/>
    </xf>
    <xf numFmtId="0" fontId="17" fillId="0" borderId="0" xfId="99" applyFont="1" applyAlignment="1">
      <alignment vertical="center"/>
    </xf>
    <xf numFmtId="0" fontId="119" fillId="0" borderId="0" xfId="99" applyFont="1" applyAlignment="1">
      <alignment vertical="center"/>
    </xf>
    <xf numFmtId="0" fontId="116" fillId="46" borderId="0" xfId="99" applyFont="1" applyFill="1" applyAlignment="1">
      <alignment horizontal="right"/>
    </xf>
    <xf numFmtId="0" fontId="116" fillId="46" borderId="0" xfId="99" applyFont="1" applyFill="1"/>
    <xf numFmtId="0" fontId="116" fillId="0" borderId="0" xfId="98" applyFont="1" applyAlignment="1">
      <alignment horizontal="right" vertical="center"/>
    </xf>
    <xf numFmtId="169" fontId="116" fillId="0" borderId="0" xfId="95" applyNumberFormat="1" applyFont="1" applyAlignment="1">
      <alignment wrapText="1"/>
    </xf>
    <xf numFmtId="0" fontId="17" fillId="0" borderId="0" xfId="99" applyFont="1" applyAlignment="1">
      <alignment horizontal="left" vertical="center" indent="1"/>
    </xf>
    <xf numFmtId="0" fontId="16" fillId="0" borderId="0" xfId="94" applyFont="1" applyAlignment="1">
      <alignment horizontal="center" vertical="center" wrapText="1"/>
    </xf>
    <xf numFmtId="49" fontId="16" fillId="0" borderId="0" xfId="94" applyNumberFormat="1" applyFont="1" applyAlignment="1">
      <alignment vertical="center" wrapText="1"/>
    </xf>
    <xf numFmtId="49" fontId="16" fillId="0" borderId="0" xfId="94" applyNumberFormat="1" applyFont="1" applyAlignment="1">
      <alignment horizontal="center" vertical="center" wrapText="1"/>
    </xf>
    <xf numFmtId="0" fontId="17" fillId="0" borderId="0" xfId="94" applyFont="1" applyAlignment="1">
      <alignment vertical="center"/>
    </xf>
    <xf numFmtId="0" fontId="13" fillId="0" borderId="0" xfId="79" applyFont="1"/>
    <xf numFmtId="0" fontId="16" fillId="0" borderId="0" xfId="79" applyFont="1" applyAlignment="1">
      <alignment horizontal="center"/>
    </xf>
    <xf numFmtId="0" fontId="19" fillId="0" borderId="0" xfId="94" applyFont="1" applyAlignment="1">
      <alignment vertical="center"/>
    </xf>
    <xf numFmtId="0" fontId="19" fillId="0" borderId="0" xfId="79" applyFont="1"/>
    <xf numFmtId="0" fontId="16" fillId="0" borderId="0" xfId="79" applyFont="1"/>
    <xf numFmtId="169" fontId="16" fillId="0" borderId="0" xfId="99" applyNumberFormat="1" applyFont="1" applyAlignment="1">
      <alignment horizontal="right" vertical="center"/>
    </xf>
    <xf numFmtId="0" fontId="17" fillId="0" borderId="0" xfId="75" applyFont="1"/>
    <xf numFmtId="0" fontId="19" fillId="0" borderId="0" xfId="79" applyFont="1" applyAlignment="1">
      <alignment vertical="center"/>
    </xf>
    <xf numFmtId="0" fontId="117" fillId="0" borderId="0" xfId="94" applyFont="1" applyAlignment="1">
      <alignment horizontal="center" vertical="center" wrapText="1"/>
    </xf>
    <xf numFmtId="0" fontId="116" fillId="0" borderId="0" xfId="94" applyFont="1" applyAlignment="1">
      <alignment horizontal="center" vertical="center" wrapText="1"/>
    </xf>
    <xf numFmtId="3" fontId="117" fillId="0" borderId="0" xfId="94" applyNumberFormat="1" applyFont="1" applyAlignment="1">
      <alignment vertical="center" wrapText="1"/>
    </xf>
    <xf numFmtId="3" fontId="117" fillId="0" borderId="0" xfId="94" applyNumberFormat="1" applyFont="1" applyAlignment="1">
      <alignment horizontal="right" vertical="center" wrapText="1"/>
    </xf>
    <xf numFmtId="49" fontId="116" fillId="0" borderId="0" xfId="94" applyNumberFormat="1" applyFont="1" applyAlignment="1">
      <alignment vertical="center" wrapText="1"/>
    </xf>
    <xf numFmtId="3" fontId="116" fillId="0" borderId="0" xfId="94" applyNumberFormat="1" applyFont="1" applyAlignment="1">
      <alignment vertical="center" wrapText="1"/>
    </xf>
    <xf numFmtId="3" fontId="116" fillId="0" borderId="0" xfId="94" applyNumberFormat="1" applyFont="1" applyAlignment="1">
      <alignment horizontal="right" vertical="center" wrapText="1"/>
    </xf>
    <xf numFmtId="49" fontId="116" fillId="0" borderId="0" xfId="94" applyNumberFormat="1" applyFont="1"/>
    <xf numFmtId="1" fontId="116" fillId="0" borderId="0" xfId="94" applyNumberFormat="1" applyFont="1"/>
    <xf numFmtId="49" fontId="116" fillId="0" borderId="0" xfId="94" applyNumberFormat="1" applyFont="1" applyAlignment="1">
      <alignment horizontal="center" vertical="center" wrapText="1"/>
    </xf>
    <xf numFmtId="49" fontId="116" fillId="0" borderId="0" xfId="94" applyNumberFormat="1" applyFont="1" applyAlignment="1">
      <alignment horizontal="left" vertical="center" wrapText="1"/>
    </xf>
    <xf numFmtId="0" fontId="117" fillId="0" borderId="0" xfId="94" applyFont="1" applyAlignment="1">
      <alignment vertical="center" wrapText="1"/>
    </xf>
    <xf numFmtId="171" fontId="116" fillId="0" borderId="0" xfId="94" applyNumberFormat="1" applyFont="1" applyAlignment="1">
      <alignment horizontal="right" vertical="center" wrapText="1"/>
    </xf>
    <xf numFmtId="0" fontId="116" fillId="0" borderId="0" xfId="94" applyFont="1" applyAlignment="1">
      <alignment vertical="center" wrapText="1"/>
    </xf>
    <xf numFmtId="171" fontId="117" fillId="0" borderId="0" xfId="94" applyNumberFormat="1" applyFont="1" applyAlignment="1">
      <alignment horizontal="right" vertical="center" wrapText="1"/>
    </xf>
    <xf numFmtId="0" fontId="116" fillId="0" borderId="0" xfId="79" applyFont="1"/>
    <xf numFmtId="0" fontId="116" fillId="0" borderId="0" xfId="79" applyFont="1" applyAlignment="1">
      <alignment horizontal="left"/>
    </xf>
    <xf numFmtId="0" fontId="116" fillId="0" borderId="0" xfId="99" applyFont="1" applyAlignment="1">
      <alignment vertical="top"/>
    </xf>
    <xf numFmtId="169" fontId="116" fillId="0" borderId="0" xfId="99" applyNumberFormat="1" applyFont="1" applyAlignment="1">
      <alignment vertical="top"/>
    </xf>
    <xf numFmtId="0" fontId="116" fillId="0" borderId="0" xfId="84" applyFont="1" applyAlignment="1">
      <alignment vertical="center" wrapText="1"/>
    </xf>
    <xf numFmtId="169" fontId="116" fillId="0" borderId="0" xfId="94" applyNumberFormat="1" applyFont="1" applyAlignment="1">
      <alignment vertical="center" wrapText="1"/>
    </xf>
    <xf numFmtId="0" fontId="116" fillId="0" borderId="0" xfId="85" applyFont="1" applyAlignment="1">
      <alignment vertical="center" wrapText="1"/>
    </xf>
    <xf numFmtId="49" fontId="119" fillId="0" borderId="0" xfId="94" applyNumberFormat="1" applyFont="1" applyAlignment="1">
      <alignment vertical="center"/>
    </xf>
    <xf numFmtId="0" fontId="119" fillId="0" borderId="0" xfId="75" applyFont="1"/>
    <xf numFmtId="1" fontId="116" fillId="0" borderId="0" xfId="99" applyNumberFormat="1" applyFont="1"/>
    <xf numFmtId="0" fontId="116" fillId="0" borderId="0" xfId="99" applyFont="1" applyAlignment="1">
      <alignment horizontal="center"/>
    </xf>
    <xf numFmtId="0" fontId="116" fillId="0" borderId="0" xfId="99" quotePrefix="1" applyFont="1" applyAlignment="1">
      <alignment horizontal="right"/>
    </xf>
    <xf numFmtId="0" fontId="119" fillId="0" borderId="0" xfId="79" applyFont="1" applyAlignment="1">
      <alignment vertical="center"/>
    </xf>
    <xf numFmtId="0" fontId="117" fillId="0" borderId="0" xfId="79" applyFont="1" applyAlignment="1">
      <alignment vertical="center"/>
    </xf>
    <xf numFmtId="0" fontId="116" fillId="0" borderId="0" xfId="79" applyFont="1" applyAlignment="1">
      <alignment horizontal="right" vertical="center"/>
    </xf>
    <xf numFmtId="0" fontId="119" fillId="0" borderId="0" xfId="79" applyFont="1" applyAlignment="1">
      <alignment horizontal="left" vertical="center" indent="1"/>
    </xf>
    <xf numFmtId="168" fontId="24" fillId="0" borderId="0" xfId="126" applyFont="1" applyBorder="1" applyAlignment="1">
      <alignment horizontal="center" vertical="center" wrapText="1"/>
    </xf>
    <xf numFmtId="172" fontId="38" fillId="0" borderId="0" xfId="126" applyNumberFormat="1" applyFont="1" applyBorder="1" applyAlignment="1">
      <alignment vertical="center"/>
    </xf>
    <xf numFmtId="172" fontId="17" fillId="0" borderId="0" xfId="126" applyNumberFormat="1" applyFont="1" applyBorder="1" applyAlignment="1">
      <alignment horizontal="left" vertical="center" indent="1"/>
    </xf>
    <xf numFmtId="168" fontId="117" fillId="0" borderId="0" xfId="126" applyFont="1" applyBorder="1" applyAlignment="1">
      <alignment horizontal="center" wrapText="1"/>
    </xf>
    <xf numFmtId="0" fontId="117" fillId="0" borderId="0" xfId="98" applyFont="1" applyAlignment="1">
      <alignment horizontal="center"/>
    </xf>
    <xf numFmtId="0" fontId="116" fillId="0" borderId="0" xfId="98" applyFont="1" applyAlignment="1">
      <alignment horizontal="center"/>
    </xf>
    <xf numFmtId="168" fontId="117" fillId="0" borderId="0" xfId="126" applyFont="1" applyBorder="1" applyAlignment="1">
      <alignment horizontal="left" wrapText="1"/>
    </xf>
    <xf numFmtId="3" fontId="117" fillId="0" borderId="0" xfId="98" applyNumberFormat="1" applyFont="1" applyAlignment="1">
      <alignment horizontal="center"/>
    </xf>
    <xf numFmtId="169" fontId="116" fillId="0" borderId="0" xfId="98" applyNumberFormat="1" applyFont="1" applyAlignment="1">
      <alignment horizontal="right"/>
    </xf>
    <xf numFmtId="0" fontId="116" fillId="0" borderId="0" xfId="98" applyFont="1" applyAlignment="1">
      <alignment horizontal="left" wrapText="1"/>
    </xf>
    <xf numFmtId="3" fontId="116" fillId="0" borderId="0" xfId="98" applyNumberFormat="1" applyFont="1" applyAlignment="1">
      <alignment horizontal="center"/>
    </xf>
    <xf numFmtId="169" fontId="116" fillId="0" borderId="0" xfId="98" applyNumberFormat="1" applyFont="1" applyAlignment="1">
      <alignment horizontal="center"/>
    </xf>
    <xf numFmtId="172" fontId="119" fillId="0" borderId="0" xfId="126" applyNumberFormat="1" applyFont="1" applyBorder="1" applyAlignment="1">
      <alignment vertical="center"/>
    </xf>
    <xf numFmtId="3" fontId="16" fillId="0" borderId="0" xfId="98" applyNumberFormat="1" applyFont="1" applyAlignment="1">
      <alignment horizontal="right"/>
    </xf>
    <xf numFmtId="0" fontId="8" fillId="0" borderId="0" xfId="102"/>
    <xf numFmtId="0" fontId="118" fillId="0" borderId="0" xfId="102" applyFont="1"/>
    <xf numFmtId="0" fontId="16" fillId="0" borderId="0" xfId="81" applyFont="1" applyAlignment="1">
      <alignment horizontal="left" vertical="center"/>
    </xf>
    <xf numFmtId="0" fontId="41" fillId="0" borderId="0" xfId="81" applyFont="1"/>
    <xf numFmtId="0" fontId="17" fillId="0" borderId="0" xfId="81" applyFont="1"/>
    <xf numFmtId="169" fontId="13" fillId="0" borderId="0" xfId="81" applyNumberFormat="1" applyFont="1"/>
    <xf numFmtId="0" fontId="17" fillId="0" borderId="0" xfId="81" applyFont="1" applyAlignment="1">
      <alignment vertical="center"/>
    </xf>
    <xf numFmtId="0" fontId="52" fillId="0" borderId="0" xfId="81" applyFont="1"/>
    <xf numFmtId="0" fontId="19" fillId="0" borderId="0" xfId="81" applyFont="1"/>
    <xf numFmtId="0" fontId="23" fillId="0" borderId="0" xfId="98" applyFont="1"/>
    <xf numFmtId="0" fontId="17" fillId="0" borderId="0" xfId="81" applyFont="1" applyAlignment="1">
      <alignment horizontal="left"/>
    </xf>
    <xf numFmtId="0" fontId="53" fillId="0" borderId="0" xfId="81" applyFont="1"/>
    <xf numFmtId="0" fontId="116" fillId="0" borderId="0" xfId="102" applyFont="1"/>
    <xf numFmtId="0" fontId="117" fillId="0" borderId="0" xfId="81" applyFont="1"/>
    <xf numFmtId="0" fontId="116" fillId="0" borderId="0" xfId="81" applyFont="1"/>
    <xf numFmtId="0" fontId="116" fillId="0" borderId="0" xfId="81" applyFont="1" applyAlignment="1">
      <alignment horizontal="right"/>
    </xf>
    <xf numFmtId="169" fontId="116" fillId="0" borderId="0" xfId="81" applyNumberFormat="1" applyFont="1" applyAlignment="1">
      <alignment horizontal="right"/>
    </xf>
    <xf numFmtId="0" fontId="129" fillId="0" borderId="0" xfId="81" applyFont="1" applyAlignment="1">
      <alignment horizontal="right"/>
    </xf>
    <xf numFmtId="0" fontId="117" fillId="0" borderId="0" xfId="81" applyFont="1" applyAlignment="1">
      <alignment vertical="center"/>
    </xf>
    <xf numFmtId="0" fontId="117" fillId="0" borderId="0" xfId="81" applyFont="1" applyAlignment="1">
      <alignment horizontal="center" vertical="center"/>
    </xf>
    <xf numFmtId="0" fontId="116" fillId="0" borderId="0" xfId="81" applyFont="1" applyAlignment="1">
      <alignment horizontal="left" vertical="center"/>
    </xf>
    <xf numFmtId="3" fontId="116" fillId="0" borderId="0" xfId="81" applyNumberFormat="1" applyFont="1" applyAlignment="1">
      <alignment horizontal="right"/>
    </xf>
    <xf numFmtId="3" fontId="116" fillId="0" borderId="0" xfId="81" applyNumberFormat="1" applyFont="1"/>
    <xf numFmtId="0" fontId="117" fillId="0" borderId="0" xfId="81" applyFont="1" applyAlignment="1">
      <alignment horizontal="right" vertical="center"/>
    </xf>
    <xf numFmtId="169" fontId="117" fillId="0" borderId="0" xfId="81" applyNumberFormat="1" applyFont="1" applyAlignment="1">
      <alignment horizontal="right"/>
    </xf>
    <xf numFmtId="0" fontId="116" fillId="0" borderId="0" xfId="81" applyFont="1" applyAlignment="1">
      <alignment horizontal="left" vertical="center" wrapText="1"/>
    </xf>
    <xf numFmtId="171" fontId="116" fillId="0" borderId="0" xfId="81" applyNumberFormat="1" applyFont="1"/>
    <xf numFmtId="1" fontId="116" fillId="0" borderId="0" xfId="81" applyNumberFormat="1" applyFont="1"/>
    <xf numFmtId="0" fontId="116" fillId="0" borderId="0" xfId="81" applyFont="1" applyAlignment="1">
      <alignment vertical="center" wrapText="1"/>
    </xf>
    <xf numFmtId="0" fontId="117" fillId="0" borderId="0" xfId="81" applyFont="1" applyAlignment="1">
      <alignment horizontal="right"/>
    </xf>
    <xf numFmtId="2" fontId="116" fillId="0" borderId="0" xfId="81" applyNumberFormat="1" applyFont="1" applyAlignment="1">
      <alignment horizontal="right"/>
    </xf>
    <xf numFmtId="0" fontId="117" fillId="0" borderId="0" xfId="81" applyFont="1" applyAlignment="1">
      <alignment horizontal="left" vertical="center"/>
    </xf>
    <xf numFmtId="1" fontId="116" fillId="0" borderId="0" xfId="81" applyNumberFormat="1" applyFont="1" applyAlignment="1">
      <alignment horizontal="right"/>
    </xf>
    <xf numFmtId="169" fontId="116" fillId="0" borderId="0" xfId="81" applyNumberFormat="1" applyFont="1"/>
    <xf numFmtId="0" fontId="116" fillId="0" borderId="0" xfId="81" applyFont="1" applyAlignment="1">
      <alignment horizontal="center"/>
    </xf>
    <xf numFmtId="169" fontId="116" fillId="0" borderId="0" xfId="81" applyNumberFormat="1" applyFont="1" applyAlignment="1">
      <alignment horizontal="center"/>
    </xf>
    <xf numFmtId="169" fontId="116" fillId="0" borderId="0" xfId="81" applyNumberFormat="1" applyFont="1" applyAlignment="1">
      <alignment horizontal="right" vertical="center"/>
    </xf>
    <xf numFmtId="0" fontId="116" fillId="0" borderId="0" xfId="81" applyFont="1" applyAlignment="1">
      <alignment horizontal="right" vertical="center"/>
    </xf>
    <xf numFmtId="0" fontId="129" fillId="0" borderId="0" xfId="81" applyFont="1"/>
    <xf numFmtId="0" fontId="129" fillId="0" borderId="0" xfId="81" applyFont="1" applyAlignment="1">
      <alignment vertical="center"/>
    </xf>
    <xf numFmtId="0" fontId="129" fillId="0" borderId="0" xfId="81" applyFont="1" applyAlignment="1">
      <alignment horizontal="left" vertical="center"/>
    </xf>
    <xf numFmtId="0" fontId="116" fillId="0" borderId="0" xfId="81" applyFont="1" applyAlignment="1">
      <alignment vertical="center"/>
    </xf>
    <xf numFmtId="0" fontId="15" fillId="0" borderId="0" xfId="99" applyFont="1" applyAlignment="1">
      <alignment vertical="top"/>
    </xf>
    <xf numFmtId="0" fontId="14" fillId="0" borderId="11" xfId="84" applyFont="1" applyBorder="1" applyAlignment="1">
      <alignment horizontal="right" vertical="center" wrapText="1"/>
    </xf>
    <xf numFmtId="0" fontId="14" fillId="0" borderId="11" xfId="99" applyFont="1" applyBorder="1" applyAlignment="1">
      <alignment vertical="center"/>
    </xf>
    <xf numFmtId="0" fontId="19" fillId="0" borderId="11" xfId="99" applyFont="1" applyBorder="1" applyAlignment="1">
      <alignment vertical="center"/>
    </xf>
    <xf numFmtId="0" fontId="56" fillId="0" borderId="0" xfId="29" applyFont="1" applyAlignment="1">
      <alignment horizontal="right"/>
    </xf>
    <xf numFmtId="0" fontId="45" fillId="0" borderId="0" xfId="29" applyFont="1" applyAlignment="1">
      <alignment vertical="top"/>
    </xf>
    <xf numFmtId="49" fontId="14" fillId="0" borderId="11" xfId="99" applyNumberFormat="1" applyFont="1" applyBorder="1" applyAlignment="1">
      <alignment horizontal="right" vertical="center" wrapText="1"/>
    </xf>
    <xf numFmtId="0" fontId="19" fillId="0" borderId="0" xfId="99" applyFont="1" applyAlignment="1">
      <alignment vertical="center"/>
    </xf>
    <xf numFmtId="0" fontId="19" fillId="0" borderId="0" xfId="28" applyFont="1" applyAlignment="1">
      <alignment vertical="center"/>
    </xf>
    <xf numFmtId="0" fontId="17" fillId="0" borderId="0" xfId="28" applyFont="1" applyAlignment="1">
      <alignment vertical="center"/>
    </xf>
    <xf numFmtId="0" fontId="47" fillId="0" borderId="0" xfId="29" applyFont="1" applyAlignment="1">
      <alignment horizontal="left"/>
    </xf>
    <xf numFmtId="0" fontId="14" fillId="0" borderId="0" xfId="29" applyFont="1" applyAlignment="1">
      <alignment vertical="top"/>
    </xf>
    <xf numFmtId="0" fontId="14" fillId="0" borderId="0" xfId="29" applyFont="1" applyAlignment="1">
      <alignment horizontal="center" vertical="top"/>
    </xf>
    <xf numFmtId="0" fontId="19" fillId="0" borderId="0" xfId="29" applyFont="1" applyAlignment="1">
      <alignment horizontal="center" vertical="top"/>
    </xf>
    <xf numFmtId="0" fontId="15" fillId="0" borderId="0" xfId="29" applyFont="1" applyAlignment="1">
      <alignment horizontal="center" vertical="top"/>
    </xf>
    <xf numFmtId="0" fontId="21" fillId="0" borderId="0" xfId="29" applyFont="1" applyAlignment="1">
      <alignment horizontal="center" vertical="top"/>
    </xf>
    <xf numFmtId="0" fontId="57" fillId="0" borderId="0" xfId="29" applyFont="1"/>
    <xf numFmtId="0" fontId="56" fillId="0" borderId="0" xfId="29" applyFont="1"/>
    <xf numFmtId="49" fontId="46" fillId="0" borderId="0" xfId="29" applyNumberFormat="1" applyFont="1" applyAlignment="1">
      <alignment horizontal="right"/>
    </xf>
    <xf numFmtId="169" fontId="15" fillId="0" borderId="0" xfId="29" applyNumberFormat="1" applyFont="1" applyAlignment="1">
      <alignment horizontal="right" vertical="top"/>
    </xf>
    <xf numFmtId="49" fontId="15" fillId="0" borderId="0" xfId="27" applyNumberFormat="1" applyFont="1" applyAlignment="1">
      <alignment horizontal="right" vertical="top"/>
    </xf>
    <xf numFmtId="49" fontId="15" fillId="0" borderId="0" xfId="27" applyNumberFormat="1" applyFont="1" applyAlignment="1">
      <alignment horizontal="left" vertical="top"/>
    </xf>
    <xf numFmtId="0" fontId="45" fillId="0" borderId="0" xfId="29" applyFont="1" applyAlignment="1">
      <alignment horizontal="right" vertical="top"/>
    </xf>
    <xf numFmtId="49" fontId="46" fillId="0" borderId="0" xfId="29" applyNumberFormat="1" applyFont="1" applyAlignment="1">
      <alignment horizontal="left"/>
    </xf>
    <xf numFmtId="0" fontId="16" fillId="0" borderId="0" xfId="99" applyFont="1" applyAlignment="1">
      <alignment horizontal="right" wrapText="1"/>
    </xf>
    <xf numFmtId="0" fontId="14" fillId="0" borderId="0" xfId="99" applyFont="1" applyAlignment="1">
      <alignment horizontal="right" wrapText="1"/>
    </xf>
    <xf numFmtId="0" fontId="48" fillId="0" borderId="0" xfId="81" applyFont="1" applyAlignment="1">
      <alignment horizontal="center"/>
    </xf>
    <xf numFmtId="0" fontId="48" fillId="0" borderId="0" xfId="82" applyFont="1" applyAlignment="1">
      <alignment vertical="center"/>
    </xf>
    <xf numFmtId="0" fontId="60" fillId="0" borderId="0" xfId="81" applyFont="1"/>
    <xf numFmtId="0" fontId="48" fillId="0" borderId="0" xfId="82" applyFont="1" applyAlignment="1">
      <alignment horizontal="left" vertical="center" indent="1"/>
    </xf>
    <xf numFmtId="0" fontId="60" fillId="0" borderId="0" xfId="81" applyFont="1" applyAlignment="1">
      <alignment horizontal="left" indent="1"/>
    </xf>
    <xf numFmtId="0" fontId="48" fillId="0" borderId="0" xfId="81" applyFont="1" applyAlignment="1">
      <alignment vertical="center"/>
    </xf>
    <xf numFmtId="0" fontId="116" fillId="46" borderId="0" xfId="81" applyFont="1" applyFill="1" applyAlignment="1">
      <alignment horizontal="right"/>
    </xf>
    <xf numFmtId="0" fontId="116" fillId="46" borderId="0" xfId="81" applyFont="1" applyFill="1"/>
    <xf numFmtId="3" fontId="117" fillId="0" borderId="0" xfId="81" applyNumberFormat="1" applyFont="1"/>
    <xf numFmtId="0" fontId="117" fillId="0" borderId="0" xfId="81" applyFont="1" applyAlignment="1">
      <alignment horizontal="left" vertical="center" wrapText="1"/>
    </xf>
    <xf numFmtId="171" fontId="117" fillId="0" borderId="0" xfId="81" applyNumberFormat="1" applyFont="1"/>
    <xf numFmtId="169" fontId="117" fillId="46" borderId="0" xfId="81" applyNumberFormat="1" applyFont="1" applyFill="1"/>
    <xf numFmtId="0" fontId="117" fillId="46" borderId="0" xfId="81" applyFont="1" applyFill="1"/>
    <xf numFmtId="171" fontId="116" fillId="0" borderId="0" xfId="81" applyNumberFormat="1" applyFont="1" applyAlignment="1">
      <alignment horizontal="right"/>
    </xf>
    <xf numFmtId="1" fontId="116" fillId="46" borderId="0" xfId="81" applyNumberFormat="1" applyFont="1" applyFill="1"/>
    <xf numFmtId="1" fontId="116" fillId="46" borderId="0" xfId="81" applyNumberFormat="1" applyFont="1" applyFill="1" applyAlignment="1">
      <alignment horizontal="right"/>
    </xf>
    <xf numFmtId="0" fontId="16" fillId="0" borderId="0" xfId="98" applyFont="1" applyAlignment="1">
      <alignment horizontal="center" wrapText="1"/>
    </xf>
    <xf numFmtId="3" fontId="16" fillId="0" borderId="0" xfId="98" applyNumberFormat="1" applyFont="1" applyAlignment="1">
      <alignment horizontal="center"/>
    </xf>
    <xf numFmtId="0" fontId="16" fillId="0" borderId="0" xfId="98" applyFont="1" applyAlignment="1">
      <alignment horizontal="center"/>
    </xf>
    <xf numFmtId="0" fontId="16" fillId="0" borderId="0" xfId="98" applyFont="1" applyAlignment="1">
      <alignment wrapText="1"/>
    </xf>
    <xf numFmtId="0" fontId="16" fillId="0" borderId="0" xfId="98" applyFont="1" applyAlignment="1">
      <alignment horizontal="right"/>
    </xf>
    <xf numFmtId="0" fontId="17" fillId="0" borderId="0" xfId="99" applyFont="1" applyAlignment="1">
      <alignment horizontal="center"/>
    </xf>
    <xf numFmtId="0" fontId="48" fillId="0" borderId="0" xfId="99" applyFont="1" applyAlignment="1">
      <alignment vertical="center"/>
    </xf>
    <xf numFmtId="0" fontId="119" fillId="0" borderId="0" xfId="28" applyFont="1" applyAlignment="1">
      <alignment vertical="center"/>
    </xf>
    <xf numFmtId="0" fontId="117" fillId="0" borderId="0" xfId="85" applyFont="1" applyAlignment="1">
      <alignment horizontal="center" vertical="center" wrapText="1"/>
    </xf>
    <xf numFmtId="0" fontId="116" fillId="0" borderId="0" xfId="99" applyFont="1" applyAlignment="1">
      <alignment horizontal="left" wrapText="1"/>
    </xf>
    <xf numFmtId="0" fontId="117" fillId="0" borderId="0" xfId="99" applyFont="1" applyAlignment="1">
      <alignment horizontal="left" wrapText="1"/>
    </xf>
    <xf numFmtId="49" fontId="117" fillId="0" borderId="0" xfId="28" applyNumberFormat="1" applyFont="1" applyAlignment="1">
      <alignment horizontal="right" vertical="center" wrapText="1"/>
    </xf>
    <xf numFmtId="3" fontId="116" fillId="0" borderId="0" xfId="99" quotePrefix="1" applyNumberFormat="1" applyFont="1" applyAlignment="1">
      <alignment horizontal="right"/>
    </xf>
    <xf numFmtId="49" fontId="116" fillId="0" borderId="0" xfId="27" applyNumberFormat="1" applyFont="1" applyAlignment="1">
      <alignment wrapText="1"/>
    </xf>
    <xf numFmtId="0" fontId="117" fillId="0" borderId="0" xfId="93" applyFont="1" applyAlignment="1">
      <alignment horizontal="left"/>
    </xf>
    <xf numFmtId="49" fontId="116" fillId="0" borderId="0" xfId="99" applyNumberFormat="1" applyFont="1" applyAlignment="1">
      <alignment horizontal="right"/>
    </xf>
    <xf numFmtId="0" fontId="116" fillId="0" borderId="0" xfId="93" applyFont="1" applyAlignment="1">
      <alignment horizontal="left" wrapText="1"/>
    </xf>
    <xf numFmtId="1" fontId="116" fillId="0" borderId="0" xfId="99" applyNumberFormat="1" applyFont="1" applyAlignment="1">
      <alignment horizontal="right"/>
    </xf>
    <xf numFmtId="0" fontId="119" fillId="0" borderId="0" xfId="85" applyFont="1" applyAlignment="1">
      <alignment horizontal="left" vertical="center"/>
    </xf>
    <xf numFmtId="0" fontId="119" fillId="0" borderId="0" xfId="99" applyFont="1" applyAlignment="1">
      <alignment horizontal="left" vertical="center"/>
    </xf>
    <xf numFmtId="0" fontId="49" fillId="0" borderId="0" xfId="99" applyFont="1" applyAlignment="1">
      <alignment horizontal="center"/>
    </xf>
    <xf numFmtId="169" fontId="49" fillId="0" borderId="0" xfId="29" applyNumberFormat="1" applyFont="1" applyAlignment="1">
      <alignment horizontal="right" vertical="top"/>
    </xf>
    <xf numFmtId="0" fontId="49" fillId="0" borderId="0" xfId="29" applyFont="1" applyAlignment="1">
      <alignment horizontal="center" vertical="top"/>
    </xf>
    <xf numFmtId="0" fontId="49" fillId="0" borderId="0" xfId="99" applyFont="1" applyAlignment="1">
      <alignment vertical="center" wrapText="1"/>
    </xf>
    <xf numFmtId="169" fontId="36" fillId="0" borderId="0" xfId="29" applyNumberFormat="1" applyFont="1" applyAlignment="1">
      <alignment horizontal="right"/>
    </xf>
    <xf numFmtId="169" fontId="36" fillId="0" borderId="0" xfId="29" applyNumberFormat="1" applyFont="1" applyAlignment="1">
      <alignment horizontal="left"/>
    </xf>
    <xf numFmtId="0" fontId="31" fillId="0" borderId="0" xfId="99" applyFont="1" applyAlignment="1">
      <alignment horizontal="left"/>
    </xf>
    <xf numFmtId="0" fontId="31" fillId="0" borderId="0" xfId="99" applyFont="1" applyAlignment="1">
      <alignment horizontal="right"/>
    </xf>
    <xf numFmtId="0" fontId="31" fillId="0" borderId="0" xfId="99" applyFont="1"/>
    <xf numFmtId="3" fontId="31" fillId="0" borderId="0" xfId="99" applyNumberFormat="1" applyFont="1" applyAlignment="1">
      <alignment horizontal="right"/>
    </xf>
    <xf numFmtId="0" fontId="31" fillId="0" borderId="0" xfId="99" applyFont="1" applyAlignment="1">
      <alignment vertical="center" wrapText="1"/>
    </xf>
    <xf numFmtId="0" fontId="49" fillId="0" borderId="0" xfId="99" applyFont="1" applyAlignment="1">
      <alignment horizontal="left" vertical="center" wrapText="1"/>
    </xf>
    <xf numFmtId="3" fontId="31" fillId="0" borderId="0" xfId="99" quotePrefix="1" applyNumberFormat="1" applyFont="1" applyAlignment="1">
      <alignment horizontal="right"/>
    </xf>
    <xf numFmtId="0" fontId="31" fillId="46" borderId="0" xfId="99" applyFont="1" applyFill="1"/>
    <xf numFmtId="49" fontId="36" fillId="0" borderId="0" xfId="29" applyNumberFormat="1" applyFont="1"/>
    <xf numFmtId="0" fontId="31" fillId="0" borderId="0" xfId="99" applyFont="1" applyAlignment="1">
      <alignment horizontal="right" vertical="center" wrapText="1"/>
    </xf>
    <xf numFmtId="0" fontId="50" fillId="0" borderId="0" xfId="29" applyFont="1" applyAlignment="1">
      <alignment horizontal="center" vertical="top"/>
    </xf>
    <xf numFmtId="0" fontId="49" fillId="0" borderId="0" xfId="29" applyFont="1" applyAlignment="1">
      <alignment vertical="top"/>
    </xf>
    <xf numFmtId="0" fontId="49" fillId="0" borderId="0" xfId="29" applyFont="1" applyAlignment="1">
      <alignment horizontal="right" vertical="top"/>
    </xf>
    <xf numFmtId="1" fontId="36" fillId="0" borderId="0" xfId="29" applyNumberFormat="1" applyFont="1" applyAlignment="1">
      <alignment horizontal="right"/>
    </xf>
    <xf numFmtId="0" fontId="36" fillId="0" borderId="0" xfId="29" applyFont="1" applyAlignment="1">
      <alignment horizontal="right"/>
    </xf>
    <xf numFmtId="0" fontId="31" fillId="46" borderId="0" xfId="99" applyFont="1" applyFill="1" applyAlignment="1">
      <alignment horizontal="right"/>
    </xf>
    <xf numFmtId="0" fontId="31" fillId="0" borderId="0" xfId="99" applyFont="1" applyAlignment="1">
      <alignment vertical="center"/>
    </xf>
    <xf numFmtId="0" fontId="49" fillId="0" borderId="0" xfId="99" applyFont="1" applyAlignment="1">
      <alignment vertical="center"/>
    </xf>
    <xf numFmtId="3" fontId="36" fillId="0" borderId="0" xfId="29" quotePrefix="1" applyNumberFormat="1" applyFont="1" applyAlignment="1">
      <alignment horizontal="right"/>
    </xf>
    <xf numFmtId="0" fontId="31" fillId="0" borderId="0" xfId="99" applyFont="1" applyAlignment="1">
      <alignment horizontal="center"/>
    </xf>
    <xf numFmtId="0" fontId="36" fillId="0" borderId="0" xfId="29" applyFont="1" applyAlignment="1">
      <alignment horizontal="left"/>
    </xf>
    <xf numFmtId="1" fontId="31" fillId="0" borderId="0" xfId="99" applyNumberFormat="1" applyFont="1"/>
    <xf numFmtId="0" fontId="117" fillId="46" borderId="0" xfId="99" applyFont="1" applyFill="1"/>
    <xf numFmtId="0" fontId="27" fillId="0" borderId="0" xfId="87" applyFont="1"/>
    <xf numFmtId="169" fontId="27" fillId="0" borderId="0" xfId="0" applyNumberFormat="1" applyFont="1" applyAlignment="1">
      <alignment horizontal="right"/>
    </xf>
    <xf numFmtId="0" fontId="49" fillId="0" borderId="0" xfId="0" applyFont="1" applyAlignment="1">
      <alignment horizontal="left" indent="1"/>
    </xf>
    <xf numFmtId="169" fontId="61" fillId="0" borderId="0" xfId="0" applyNumberFormat="1" applyFont="1" applyAlignment="1">
      <alignment horizontal="right"/>
    </xf>
    <xf numFmtId="0" fontId="61" fillId="0" borderId="0" xfId="0" applyFont="1" applyAlignment="1">
      <alignment horizontal="right"/>
    </xf>
    <xf numFmtId="2" fontId="117" fillId="0" borderId="0" xfId="98" quotePrefix="1" applyNumberFormat="1" applyFont="1" applyAlignment="1">
      <alignment horizontal="left" wrapText="1"/>
    </xf>
    <xf numFmtId="2" fontId="130" fillId="0" borderId="0" xfId="98" quotePrefix="1" applyNumberFormat="1" applyFont="1" applyAlignment="1">
      <alignment horizontal="left" wrapText="1"/>
    </xf>
    <xf numFmtId="2" fontId="131" fillId="0" borderId="0" xfId="29" applyNumberFormat="1" applyFont="1" applyAlignment="1">
      <alignment vertical="center" wrapText="1"/>
    </xf>
    <xf numFmtId="2" fontId="116" fillId="0" borderId="0" xfId="0" applyNumberFormat="1" applyFont="1" applyAlignment="1">
      <alignment horizontal="left"/>
    </xf>
    <xf numFmtId="2" fontId="116" fillId="0" borderId="0" xfId="0" quotePrefix="1" applyNumberFormat="1" applyFont="1" applyAlignment="1">
      <alignment horizontal="left"/>
    </xf>
    <xf numFmtId="2" fontId="131" fillId="0" borderId="0" xfId="98" applyNumberFormat="1" applyFont="1" applyAlignment="1">
      <alignment vertical="center"/>
    </xf>
    <xf numFmtId="0" fontId="116" fillId="0" borderId="0" xfId="79" applyFont="1" applyAlignment="1">
      <alignment horizontal="right"/>
    </xf>
    <xf numFmtId="0" fontId="116" fillId="0" borderId="0" xfId="79" applyFont="1" applyAlignment="1">
      <alignment horizontal="left" wrapText="1"/>
    </xf>
    <xf numFmtId="0" fontId="15" fillId="0" borderId="0" xfId="0" applyFont="1" applyAlignment="1">
      <alignment horizontal="left" vertical="top"/>
    </xf>
    <xf numFmtId="0" fontId="14" fillId="0" borderId="0" xfId="79" applyFont="1" applyAlignment="1">
      <alignment horizontal="center"/>
    </xf>
    <xf numFmtId="168" fontId="117" fillId="0" borderId="0" xfId="126" applyFont="1" applyBorder="1" applyAlignment="1">
      <alignment horizontal="center" vertical="center" wrapText="1"/>
    </xf>
    <xf numFmtId="168" fontId="116" fillId="0" borderId="0" xfId="126" applyFont="1" applyBorder="1" applyAlignment="1">
      <alignment horizontal="left" vertical="center" wrapText="1"/>
    </xf>
    <xf numFmtId="168" fontId="116" fillId="0" borderId="0" xfId="126" applyFont="1" applyBorder="1" applyAlignment="1">
      <alignment vertical="center" wrapText="1"/>
    </xf>
    <xf numFmtId="3" fontId="117" fillId="0" borderId="0" xfId="98" applyNumberFormat="1" applyFont="1" applyAlignment="1">
      <alignment horizontal="right"/>
    </xf>
    <xf numFmtId="171" fontId="116" fillId="0" borderId="0" xfId="98" applyNumberFormat="1" applyFont="1"/>
    <xf numFmtId="169" fontId="116" fillId="0" borderId="0" xfId="98" applyNumberFormat="1" applyFont="1" applyAlignment="1">
      <alignment vertical="center"/>
    </xf>
    <xf numFmtId="0" fontId="117" fillId="0" borderId="0" xfId="98" applyFont="1" applyAlignment="1">
      <alignment horizontal="right" vertical="center"/>
    </xf>
    <xf numFmtId="3" fontId="116" fillId="0" borderId="0" xfId="98" applyNumberFormat="1" applyFont="1" applyAlignment="1">
      <alignment horizontal="right"/>
    </xf>
    <xf numFmtId="3" fontId="116" fillId="0" borderId="0" xfId="98" applyNumberFormat="1" applyFont="1"/>
    <xf numFmtId="1" fontId="116" fillId="0" borderId="0" xfId="98" applyNumberFormat="1" applyFont="1"/>
    <xf numFmtId="0" fontId="116" fillId="0" borderId="0" xfId="98" applyFont="1" applyAlignment="1">
      <alignment horizontal="left" vertical="center" wrapText="1"/>
    </xf>
    <xf numFmtId="0" fontId="116" fillId="0" borderId="0" xfId="98" applyFont="1" applyAlignment="1">
      <alignment vertical="center" wrapText="1"/>
    </xf>
    <xf numFmtId="169" fontId="116" fillId="0" borderId="0" xfId="98" applyNumberFormat="1" applyFont="1" applyAlignment="1">
      <alignment horizontal="right" vertical="center"/>
    </xf>
    <xf numFmtId="169" fontId="117" fillId="0" borderId="0" xfId="29" applyNumberFormat="1" applyFont="1" applyAlignment="1">
      <alignment wrapText="1"/>
    </xf>
    <xf numFmtId="169" fontId="116" fillId="0" borderId="0" xfId="29" applyNumberFormat="1" applyFont="1" applyAlignment="1">
      <alignment wrapText="1"/>
    </xf>
    <xf numFmtId="0" fontId="116" fillId="0" borderId="0" xfId="0" applyFont="1" applyAlignment="1">
      <alignment horizontal="left"/>
    </xf>
    <xf numFmtId="4" fontId="116" fillId="0" borderId="0" xfId="98" applyNumberFormat="1" applyFont="1"/>
    <xf numFmtId="0" fontId="53" fillId="0" borderId="0" xfId="99" applyFont="1"/>
    <xf numFmtId="0" fontId="23" fillId="0" borderId="0" xfId="99" applyFont="1"/>
    <xf numFmtId="0" fontId="31" fillId="0" borderId="0" xfId="76" applyFont="1"/>
    <xf numFmtId="169" fontId="23" fillId="0" borderId="0" xfId="0" applyNumberFormat="1" applyFont="1"/>
    <xf numFmtId="169" fontId="23" fillId="0" borderId="0" xfId="29" applyNumberFormat="1" applyFont="1" applyAlignment="1">
      <alignment wrapText="1"/>
    </xf>
    <xf numFmtId="169" fontId="16" fillId="0" borderId="0" xfId="29" applyNumberFormat="1" applyFont="1" applyAlignment="1">
      <alignment vertical="center" wrapText="1"/>
    </xf>
    <xf numFmtId="169" fontId="16" fillId="0" borderId="0" xfId="29" applyNumberFormat="1" applyFont="1" applyAlignment="1">
      <alignment wrapText="1"/>
    </xf>
    <xf numFmtId="4" fontId="31" fillId="0" borderId="0" xfId="0" applyNumberFormat="1" applyFont="1" applyAlignment="1">
      <alignment horizontal="right"/>
    </xf>
    <xf numFmtId="2" fontId="9" fillId="0" borderId="0" xfId="98" applyNumberFormat="1" applyFont="1"/>
    <xf numFmtId="2" fontId="119" fillId="0" borderId="0" xfId="29" applyNumberFormat="1" applyFont="1" applyAlignment="1">
      <alignment vertical="center"/>
    </xf>
    <xf numFmtId="4" fontId="116" fillId="0" borderId="0" xfId="98" applyNumberFormat="1" applyFont="1" applyAlignment="1">
      <alignment vertical="center"/>
    </xf>
    <xf numFmtId="0" fontId="116" fillId="0" borderId="0" xfId="102" applyFont="1" applyAlignment="1">
      <alignment horizontal="right"/>
    </xf>
    <xf numFmtId="0" fontId="127" fillId="0" borderId="0" xfId="81" applyFont="1" applyAlignment="1">
      <alignment horizontal="left" vertical="center"/>
    </xf>
    <xf numFmtId="169" fontId="127" fillId="0" borderId="0" xfId="81" applyNumberFormat="1" applyFont="1"/>
    <xf numFmtId="0" fontId="127" fillId="0" borderId="0" xfId="81" applyFont="1"/>
    <xf numFmtId="0" fontId="127" fillId="0" borderId="0" xfId="81" applyFont="1" applyAlignment="1">
      <alignment horizontal="right"/>
    </xf>
    <xf numFmtId="0" fontId="127" fillId="0" borderId="0" xfId="102" applyFont="1" applyAlignment="1">
      <alignment horizontal="right"/>
    </xf>
    <xf numFmtId="0" fontId="128" fillId="0" borderId="0" xfId="81" applyFont="1" applyAlignment="1">
      <alignment horizontal="left" vertical="center"/>
    </xf>
    <xf numFmtId="0" fontId="134" fillId="0" borderId="0" xfId="102" applyFont="1"/>
    <xf numFmtId="0" fontId="127" fillId="0" borderId="0" xfId="102" applyFont="1"/>
    <xf numFmtId="169" fontId="127" fillId="0" borderId="0" xfId="98" applyNumberFormat="1" applyFont="1"/>
    <xf numFmtId="0" fontId="28" fillId="0" borderId="0" xfId="0" applyFont="1"/>
    <xf numFmtId="49" fontId="124" fillId="0" borderId="0" xfId="99" applyNumberFormat="1" applyFont="1"/>
    <xf numFmtId="49" fontId="135" fillId="0" borderId="0" xfId="99" applyNumberFormat="1" applyFont="1"/>
    <xf numFmtId="49" fontId="124" fillId="0" borderId="12" xfId="99" applyNumberFormat="1" applyFont="1" applyBorder="1"/>
    <xf numFmtId="49" fontId="135" fillId="0" borderId="12" xfId="99" applyNumberFormat="1" applyFont="1" applyBorder="1"/>
    <xf numFmtId="0" fontId="117" fillId="0" borderId="12" xfId="99" applyFont="1" applyBorder="1"/>
    <xf numFmtId="0" fontId="117" fillId="0" borderId="12" xfId="99" applyFont="1" applyBorder="1" applyAlignment="1">
      <alignment horizontal="right"/>
    </xf>
    <xf numFmtId="0" fontId="116" fillId="0" borderId="12" xfId="99" applyFont="1" applyBorder="1" applyAlignment="1">
      <alignment horizontal="right"/>
    </xf>
    <xf numFmtId="1" fontId="36" fillId="0" borderId="0" xfId="29" applyNumberFormat="1" applyFont="1"/>
    <xf numFmtId="1" fontId="47" fillId="0" borderId="0" xfId="29" applyNumberFormat="1" applyFont="1"/>
    <xf numFmtId="1" fontId="47" fillId="0" borderId="0" xfId="99" applyNumberFormat="1" applyFont="1" applyAlignment="1">
      <alignment horizontal="right"/>
    </xf>
    <xf numFmtId="0" fontId="117" fillId="46" borderId="0" xfId="99" applyFont="1" applyFill="1" applyAlignment="1">
      <alignment horizontal="right"/>
    </xf>
    <xf numFmtId="0" fontId="14" fillId="0" borderId="0" xfId="99" applyFont="1"/>
    <xf numFmtId="0" fontId="117" fillId="46" borderId="0" xfId="102" applyFont="1" applyFill="1"/>
    <xf numFmtId="0" fontId="116" fillId="46" borderId="0" xfId="102" applyFont="1" applyFill="1"/>
    <xf numFmtId="0" fontId="127" fillId="0" borderId="0" xfId="99" applyFont="1"/>
    <xf numFmtId="169" fontId="9" fillId="0" borderId="0" xfId="0" applyNumberFormat="1" applyFont="1"/>
    <xf numFmtId="0" fontId="116" fillId="47" borderId="0" xfId="99" applyFont="1" applyFill="1"/>
    <xf numFmtId="0" fontId="116" fillId="47" borderId="0" xfId="99" applyFont="1" applyFill="1" applyAlignment="1">
      <alignment horizontal="right"/>
    </xf>
    <xf numFmtId="49" fontId="67" fillId="0" borderId="0" xfId="29" applyNumberFormat="1" applyFont="1"/>
    <xf numFmtId="0" fontId="69" fillId="0" borderId="0" xfId="98" applyFont="1" applyAlignment="1">
      <alignment vertical="center"/>
    </xf>
    <xf numFmtId="0" fontId="14" fillId="0" borderId="12" xfId="99" applyFont="1" applyBorder="1" applyAlignment="1">
      <alignment horizontal="right"/>
    </xf>
    <xf numFmtId="169" fontId="16" fillId="0" borderId="0" xfId="98" applyNumberFormat="1" applyFont="1"/>
    <xf numFmtId="0" fontId="14" fillId="0" borderId="0" xfId="87" applyFont="1" applyAlignment="1">
      <alignment horizontal="right" vertical="center" wrapText="1"/>
    </xf>
    <xf numFmtId="0" fontId="14" fillId="0" borderId="0" xfId="87" applyFont="1" applyAlignment="1">
      <alignment horizontal="right" vertical="center"/>
    </xf>
    <xf numFmtId="169" fontId="14" fillId="0" borderId="0" xfId="87" applyNumberFormat="1" applyFont="1"/>
    <xf numFmtId="0" fontId="16" fillId="46" borderId="0" xfId="99" applyFont="1" applyFill="1"/>
    <xf numFmtId="0" fontId="31" fillId="0" borderId="0" xfId="66" applyFont="1" applyAlignment="1">
      <alignment horizontal="center" wrapText="1"/>
    </xf>
    <xf numFmtId="0" fontId="49" fillId="0" borderId="0" xfId="66" applyFont="1" applyAlignment="1">
      <alignment wrapText="1"/>
    </xf>
    <xf numFmtId="0" fontId="31" fillId="0" borderId="0" xfId="66" applyFont="1" applyAlignment="1">
      <alignment horizontal="left" wrapText="1"/>
    </xf>
    <xf numFmtId="0" fontId="31" fillId="0" borderId="0" xfId="66" applyFont="1" applyAlignment="1">
      <alignment wrapText="1"/>
    </xf>
    <xf numFmtId="0" fontId="31" fillId="0" borderId="0" xfId="66" applyFont="1" applyAlignment="1">
      <alignment wrapText="1" shrinkToFit="1"/>
    </xf>
    <xf numFmtId="0" fontId="31" fillId="0" borderId="0" xfId="66" applyFont="1" applyAlignment="1">
      <alignment horizontal="left" wrapText="1" shrinkToFit="1"/>
    </xf>
    <xf numFmtId="0" fontId="31" fillId="0" borderId="0" xfId="98" applyFont="1" applyAlignment="1">
      <alignment horizontal="center" wrapText="1"/>
    </xf>
    <xf numFmtId="171" fontId="116" fillId="0" borderId="0" xfId="98" applyNumberFormat="1" applyFont="1" applyAlignment="1">
      <alignment vertical="center"/>
    </xf>
    <xf numFmtId="2" fontId="31" fillId="0" borderId="0" xfId="77" applyNumberFormat="1" applyFont="1" applyAlignment="1">
      <alignment horizontal="right"/>
    </xf>
    <xf numFmtId="2" fontId="9" fillId="0" borderId="0" xfId="98" applyNumberFormat="1" applyFont="1" applyAlignment="1">
      <alignment horizontal="right"/>
    </xf>
    <xf numFmtId="2" fontId="16" fillId="0" borderId="0" xfId="98" applyNumberFormat="1" applyFont="1" applyAlignment="1">
      <alignment horizontal="right" vertical="center"/>
    </xf>
    <xf numFmtId="171" fontId="23" fillId="0" borderId="0" xfId="87" applyNumberFormat="1" applyFont="1"/>
    <xf numFmtId="171" fontId="9" fillId="0" borderId="0" xfId="87" applyNumberFormat="1" applyFont="1"/>
    <xf numFmtId="171" fontId="16" fillId="0" borderId="0" xfId="87" applyNumberFormat="1" applyFont="1"/>
    <xf numFmtId="49" fontId="117" fillId="0" borderId="0" xfId="99" applyNumberFormat="1" applyFont="1"/>
    <xf numFmtId="0" fontId="117" fillId="0" borderId="0" xfId="79" quotePrefix="1" applyFont="1" applyAlignment="1">
      <alignment horizontal="left"/>
    </xf>
    <xf numFmtId="3" fontId="23" fillId="0" borderId="0" xfId="99" applyNumberFormat="1" applyFont="1"/>
    <xf numFmtId="3" fontId="9" fillId="0" borderId="0" xfId="99" applyNumberFormat="1" applyFont="1"/>
    <xf numFmtId="0" fontId="69" fillId="0" borderId="0" xfId="99" applyFont="1"/>
    <xf numFmtId="0" fontId="75" fillId="0" borderId="0" xfId="99" applyFont="1"/>
    <xf numFmtId="0" fontId="69" fillId="0" borderId="0" xfId="99" applyFont="1" applyAlignment="1">
      <alignment vertical="center"/>
    </xf>
    <xf numFmtId="0" fontId="117" fillId="0" borderId="0" xfId="79" applyFont="1"/>
    <xf numFmtId="169" fontId="117" fillId="0" borderId="0" xfId="79" applyNumberFormat="1" applyFont="1"/>
    <xf numFmtId="0" fontId="23" fillId="0" borderId="0" xfId="79" applyFont="1"/>
    <xf numFmtId="169" fontId="116" fillId="0" borderId="0" xfId="79" applyNumberFormat="1" applyFont="1"/>
    <xf numFmtId="169" fontId="16" fillId="0" borderId="0" xfId="79" applyNumberFormat="1" applyFont="1"/>
    <xf numFmtId="171" fontId="117" fillId="0" borderId="0" xfId="79" applyNumberFormat="1" applyFont="1"/>
    <xf numFmtId="171" fontId="116" fillId="0" borderId="0" xfId="79" applyNumberFormat="1" applyFont="1"/>
    <xf numFmtId="169" fontId="9" fillId="0" borderId="0" xfId="99" applyNumberFormat="1" applyFont="1" applyAlignment="1">
      <alignment vertical="center"/>
    </xf>
    <xf numFmtId="169" fontId="117" fillId="0" borderId="0" xfId="99" applyNumberFormat="1" applyFont="1"/>
    <xf numFmtId="0" fontId="128" fillId="0" borderId="0" xfId="99" applyFont="1"/>
    <xf numFmtId="169" fontId="16" fillId="0" borderId="0" xfId="99" applyNumberFormat="1" applyFont="1" applyAlignment="1">
      <alignment horizontal="right"/>
    </xf>
    <xf numFmtId="169" fontId="23" fillId="0" borderId="0" xfId="99" applyNumberFormat="1" applyFont="1"/>
    <xf numFmtId="169" fontId="127" fillId="0" borderId="0" xfId="99" applyNumberFormat="1" applyFont="1"/>
    <xf numFmtId="0" fontId="117" fillId="0" borderId="0" xfId="79" applyFont="1" applyAlignment="1">
      <alignment horizontal="left"/>
    </xf>
    <xf numFmtId="0" fontId="23" fillId="0" borderId="0" xfId="99" applyFont="1" applyAlignment="1">
      <alignment horizontal="right"/>
    </xf>
    <xf numFmtId="0" fontId="8" fillId="0" borderId="0" xfId="102" applyAlignment="1">
      <alignment horizontal="right"/>
    </xf>
    <xf numFmtId="171" fontId="116" fillId="46" borderId="0" xfId="102" applyNumberFormat="1" applyFont="1" applyFill="1"/>
    <xf numFmtId="3" fontId="116" fillId="46" borderId="0" xfId="102" applyNumberFormat="1" applyFont="1" applyFill="1"/>
    <xf numFmtId="3" fontId="116" fillId="0" borderId="0" xfId="102" applyNumberFormat="1" applyFont="1"/>
    <xf numFmtId="171" fontId="116" fillId="0" borderId="0" xfId="102" applyNumberFormat="1" applyFont="1"/>
    <xf numFmtId="171" fontId="116" fillId="46" borderId="0" xfId="102" applyNumberFormat="1" applyFont="1" applyFill="1" applyAlignment="1">
      <alignment horizontal="right"/>
    </xf>
    <xf numFmtId="171" fontId="117" fillId="0" borderId="0" xfId="98" applyNumberFormat="1" applyFont="1"/>
    <xf numFmtId="3" fontId="16" fillId="0" borderId="0" xfId="0" applyNumberFormat="1" applyFont="1" applyAlignment="1">
      <alignment horizontal="right"/>
    </xf>
    <xf numFmtId="49" fontId="17" fillId="0" borderId="0" xfId="94" applyNumberFormat="1" applyFont="1" applyAlignment="1">
      <alignment vertical="center"/>
    </xf>
    <xf numFmtId="171" fontId="49" fillId="24" borderId="0" xfId="98" applyNumberFormat="1" applyFont="1" applyFill="1"/>
    <xf numFmtId="169" fontId="31" fillId="24" borderId="0" xfId="98" applyNumberFormat="1" applyFont="1" applyFill="1"/>
    <xf numFmtId="171" fontId="31" fillId="24" borderId="0" xfId="98" applyNumberFormat="1" applyFont="1" applyFill="1"/>
    <xf numFmtId="0" fontId="53" fillId="0" borderId="0" xfId="99" applyFont="1" applyAlignment="1">
      <alignment vertical="center"/>
    </xf>
    <xf numFmtId="0" fontId="119" fillId="0" borderId="0" xfId="94" applyFont="1" applyAlignment="1">
      <alignment vertical="center"/>
    </xf>
    <xf numFmtId="3" fontId="117" fillId="0" borderId="0" xfId="99" applyNumberFormat="1" applyFont="1"/>
    <xf numFmtId="3" fontId="116" fillId="0" borderId="0" xfId="99" applyNumberFormat="1" applyFont="1"/>
    <xf numFmtId="3" fontId="14" fillId="0" borderId="0" xfId="99" applyNumberFormat="1" applyFont="1"/>
    <xf numFmtId="3" fontId="16" fillId="0" borderId="0" xfId="99" applyNumberFormat="1" applyFont="1"/>
    <xf numFmtId="3" fontId="117" fillId="0" borderId="0" xfId="99" applyNumberFormat="1" applyFont="1" applyAlignment="1">
      <alignment horizontal="right"/>
    </xf>
    <xf numFmtId="3" fontId="116" fillId="0" borderId="0" xfId="99" applyNumberFormat="1" applyFont="1" applyAlignment="1">
      <alignment horizontal="right"/>
    </xf>
    <xf numFmtId="171" fontId="116" fillId="0" borderId="0" xfId="99" applyNumberFormat="1" applyFont="1" applyAlignment="1">
      <alignment horizontal="right"/>
    </xf>
    <xf numFmtId="3" fontId="31" fillId="0" borderId="0" xfId="99" applyNumberFormat="1" applyFont="1"/>
    <xf numFmtId="3" fontId="31" fillId="46" borderId="0" xfId="99" applyNumberFormat="1" applyFont="1" applyFill="1"/>
    <xf numFmtId="0" fontId="96" fillId="0" borderId="0" xfId="82" applyFont="1" applyAlignment="1">
      <alignment vertical="center"/>
    </xf>
    <xf numFmtId="16" fontId="28" fillId="0" borderId="0" xfId="0" applyNumberFormat="1" applyFont="1"/>
    <xf numFmtId="0" fontId="119" fillId="0" borderId="0" xfId="94" applyFont="1" applyAlignment="1">
      <alignment horizontal="left" vertical="center"/>
    </xf>
    <xf numFmtId="169" fontId="126" fillId="46" borderId="0" xfId="29" applyNumberFormat="1" applyFont="1" applyFill="1" applyAlignment="1">
      <alignment wrapText="1"/>
    </xf>
    <xf numFmtId="169" fontId="16" fillId="46" borderId="0" xfId="29" applyNumberFormat="1" applyFont="1" applyFill="1" applyAlignment="1">
      <alignment wrapText="1"/>
    </xf>
    <xf numFmtId="4" fontId="31" fillId="0" borderId="0" xfId="77" applyNumberFormat="1" applyFont="1" applyAlignment="1">
      <alignment horizontal="right"/>
    </xf>
    <xf numFmtId="49" fontId="16" fillId="46" borderId="0" xfId="105" applyNumberFormat="1" applyFont="1" applyFill="1" applyAlignment="1">
      <alignment vertical="center" wrapText="1"/>
    </xf>
    <xf numFmtId="0" fontId="31" fillId="46" borderId="0" xfId="99" applyFont="1" applyFill="1" applyAlignment="1">
      <alignment horizontal="left" wrapText="1"/>
    </xf>
    <xf numFmtId="3" fontId="116" fillId="0" borderId="0" xfId="102" applyNumberFormat="1" applyFont="1" applyAlignment="1">
      <alignment horizontal="right"/>
    </xf>
    <xf numFmtId="0" fontId="116" fillId="0" borderId="12" xfId="99" applyFont="1" applyBorder="1"/>
    <xf numFmtId="169" fontId="116" fillId="0" borderId="12" xfId="99" applyNumberFormat="1" applyFont="1" applyBorder="1"/>
    <xf numFmtId="169" fontId="31" fillId="0" borderId="0" xfId="156" applyNumberFormat="1" applyFont="1" applyAlignment="1">
      <alignment vertical="center" wrapText="1"/>
    </xf>
    <xf numFmtId="2" fontId="16" fillId="0" borderId="0" xfId="156" applyNumberFormat="1" applyFont="1" applyAlignment="1">
      <alignment vertical="top"/>
    </xf>
    <xf numFmtId="0" fontId="13" fillId="46" borderId="0" xfId="99" applyFont="1" applyFill="1"/>
    <xf numFmtId="0" fontId="14" fillId="46" borderId="0" xfId="99" applyFont="1" applyFill="1"/>
    <xf numFmtId="3" fontId="116" fillId="46" borderId="0" xfId="98" applyNumberFormat="1" applyFont="1" applyFill="1" applyAlignment="1">
      <alignment horizontal="right"/>
    </xf>
    <xf numFmtId="3" fontId="117" fillId="46" borderId="0" xfId="99" applyNumberFormat="1" applyFont="1" applyFill="1" applyAlignment="1">
      <alignment horizontal="right"/>
    </xf>
    <xf numFmtId="169" fontId="116" fillId="46" borderId="0" xfId="102" applyNumberFormat="1" applyFont="1" applyFill="1" applyAlignment="1">
      <alignment horizontal="right"/>
    </xf>
    <xf numFmtId="169" fontId="116" fillId="46" borderId="0" xfId="102" applyNumberFormat="1" applyFont="1" applyFill="1"/>
    <xf numFmtId="0" fontId="24" fillId="0" borderId="0" xfId="99" applyFont="1"/>
    <xf numFmtId="0" fontId="47" fillId="0" borderId="0" xfId="29" applyFont="1" applyAlignment="1">
      <alignment horizontal="right"/>
    </xf>
    <xf numFmtId="3" fontId="13" fillId="0" borderId="0" xfId="99" applyNumberFormat="1" applyFont="1"/>
    <xf numFmtId="0" fontId="24" fillId="0" borderId="0" xfId="87" applyFont="1"/>
    <xf numFmtId="0" fontId="24" fillId="0" borderId="0" xfId="0" applyFont="1"/>
    <xf numFmtId="171" fontId="31" fillId="0" borderId="0" xfId="146" applyNumberFormat="1" applyFont="1"/>
    <xf numFmtId="3" fontId="16" fillId="0" borderId="0" xfId="98" applyNumberFormat="1" applyFont="1"/>
    <xf numFmtId="0" fontId="116" fillId="46" borderId="0" xfId="96" applyFont="1" applyFill="1" applyAlignment="1">
      <alignment horizontal="left" vertical="center" wrapText="1"/>
    </xf>
    <xf numFmtId="0" fontId="116" fillId="46" borderId="0" xfId="96" applyFont="1" applyFill="1"/>
    <xf numFmtId="3" fontId="31" fillId="0" borderId="0" xfId="146" applyNumberFormat="1" applyFont="1" applyAlignment="1">
      <alignment horizontal="right"/>
    </xf>
    <xf numFmtId="0" fontId="150" fillId="0" borderId="0" xfId="146" applyFont="1" applyAlignment="1">
      <alignment horizontal="right"/>
    </xf>
    <xf numFmtId="171" fontId="13" fillId="0" borderId="0" xfId="0" applyNumberFormat="1" applyFont="1"/>
    <xf numFmtId="169" fontId="23" fillId="0" borderId="0" xfId="29" applyNumberFormat="1" applyFont="1" applyAlignment="1">
      <alignment vertical="center" wrapText="1"/>
    </xf>
    <xf numFmtId="0" fontId="119" fillId="0" borderId="0" xfId="89" applyFont="1" applyAlignment="1">
      <alignment vertical="center"/>
    </xf>
    <xf numFmtId="0" fontId="120" fillId="0" borderId="0" xfId="89" applyFont="1"/>
    <xf numFmtId="0" fontId="120" fillId="0" borderId="0" xfId="89" applyFont="1" applyAlignment="1">
      <alignment horizontal="center" vertical="center"/>
    </xf>
    <xf numFmtId="0" fontId="151" fillId="0" borderId="0" xfId="89" applyFont="1"/>
    <xf numFmtId="0" fontId="118" fillId="0" borderId="0" xfId="89" applyFont="1"/>
    <xf numFmtId="0" fontId="116" fillId="0" borderId="0" xfId="89" applyFont="1"/>
    <xf numFmtId="0" fontId="118" fillId="0" borderId="0" xfId="89" applyFont="1" applyAlignment="1">
      <alignment horizontal="center"/>
    </xf>
    <xf numFmtId="0" fontId="117" fillId="0" borderId="0" xfId="89" applyFont="1" applyAlignment="1">
      <alignment horizontal="center"/>
    </xf>
    <xf numFmtId="169" fontId="116" fillId="0" borderId="0" xfId="89" applyNumberFormat="1" applyFont="1"/>
    <xf numFmtId="169" fontId="117" fillId="0" borderId="0" xfId="89" applyNumberFormat="1" applyFont="1"/>
    <xf numFmtId="0" fontId="118" fillId="0" borderId="0" xfId="89" applyFont="1" applyAlignment="1">
      <alignment horizontal="right"/>
    </xf>
    <xf numFmtId="171" fontId="116" fillId="0" borderId="0" xfId="89" applyNumberFormat="1" applyFont="1"/>
    <xf numFmtId="170" fontId="116" fillId="0" borderId="0" xfId="99" applyNumberFormat="1" applyFont="1" applyAlignment="1">
      <alignment horizontal="right"/>
    </xf>
    <xf numFmtId="170" fontId="116" fillId="0" borderId="0" xfId="89" applyNumberFormat="1" applyFont="1"/>
    <xf numFmtId="176" fontId="116" fillId="0" borderId="0" xfId="99" applyNumberFormat="1" applyFont="1" applyAlignment="1">
      <alignment horizontal="right"/>
    </xf>
    <xf numFmtId="0" fontId="116" fillId="0" borderId="0" xfId="138" applyNumberFormat="1" applyFont="1" applyAlignment="1">
      <alignment horizontal="right"/>
    </xf>
    <xf numFmtId="169" fontId="118" fillId="0" borderId="0" xfId="89" applyNumberFormat="1" applyFont="1"/>
    <xf numFmtId="0" fontId="123" fillId="0" borderId="0" xfId="89" applyFont="1"/>
    <xf numFmtId="0" fontId="119" fillId="0" borderId="0" xfId="89" applyFont="1"/>
    <xf numFmtId="0" fontId="117" fillId="0" borderId="0" xfId="89" applyFont="1" applyAlignment="1">
      <alignment horizontal="right"/>
    </xf>
    <xf numFmtId="0" fontId="117" fillId="0" borderId="0" xfId="89" applyFont="1" applyAlignment="1">
      <alignment wrapText="1"/>
    </xf>
    <xf numFmtId="0" fontId="117" fillId="0" borderId="0" xfId="89" applyFont="1" applyAlignment="1">
      <alignment horizontal="right" wrapText="1"/>
    </xf>
    <xf numFmtId="170" fontId="117" fillId="0" borderId="0" xfId="89" applyNumberFormat="1" applyFont="1"/>
    <xf numFmtId="171" fontId="117" fillId="0" borderId="0" xfId="89" applyNumberFormat="1" applyFont="1"/>
    <xf numFmtId="169" fontId="120" fillId="0" borderId="0" xfId="89" applyNumberFormat="1" applyFont="1"/>
    <xf numFmtId="0" fontId="117" fillId="0" borderId="0" xfId="89" applyFont="1"/>
    <xf numFmtId="175" fontId="117" fillId="0" borderId="0" xfId="89" applyNumberFormat="1" applyFont="1"/>
    <xf numFmtId="174" fontId="117" fillId="0" borderId="0" xfId="138" applyNumberFormat="1" applyFont="1" applyAlignment="1"/>
    <xf numFmtId="0" fontId="116" fillId="0" borderId="0" xfId="89" applyFont="1" applyAlignment="1">
      <alignment wrapText="1"/>
    </xf>
    <xf numFmtId="0" fontId="116" fillId="0" borderId="0" xfId="89" applyFont="1" applyAlignment="1">
      <alignment horizontal="right"/>
    </xf>
    <xf numFmtId="0" fontId="116" fillId="0" borderId="0" xfId="89" applyFont="1" applyAlignment="1">
      <alignment horizontal="left"/>
    </xf>
    <xf numFmtId="0" fontId="116" fillId="0" borderId="0" xfId="89" applyFont="1" applyAlignment="1">
      <alignment horizontal="left" wrapText="1"/>
    </xf>
    <xf numFmtId="0" fontId="116" fillId="0" borderId="0" xfId="89" applyFont="1" applyAlignment="1">
      <alignment horizontal="right" wrapText="1"/>
    </xf>
    <xf numFmtId="175" fontId="116" fillId="0" borderId="0" xfId="89" applyNumberFormat="1" applyFont="1"/>
    <xf numFmtId="170" fontId="116" fillId="0" borderId="0" xfId="89" applyNumberFormat="1" applyFont="1" applyAlignment="1">
      <alignment horizontal="right"/>
    </xf>
    <xf numFmtId="4" fontId="116" fillId="0" borderId="0" xfId="89" applyNumberFormat="1" applyFont="1"/>
    <xf numFmtId="169" fontId="116" fillId="0" borderId="0" xfId="89" applyNumberFormat="1" applyFont="1" applyAlignment="1">
      <alignment horizontal="right" wrapText="1"/>
    </xf>
    <xf numFmtId="169" fontId="116" fillId="46" borderId="0" xfId="89" applyNumberFormat="1" applyFont="1" applyFill="1"/>
    <xf numFmtId="0" fontId="154" fillId="0" borderId="0" xfId="89" applyFont="1"/>
    <xf numFmtId="0" fontId="155" fillId="0" borderId="0" xfId="89" applyFont="1"/>
    <xf numFmtId="0" fontId="16" fillId="0" borderId="0" xfId="80" applyFont="1" applyAlignment="1">
      <alignment horizontal="right"/>
    </xf>
    <xf numFmtId="171" fontId="14" fillId="0" borderId="0" xfId="80" applyNumberFormat="1" applyFont="1"/>
    <xf numFmtId="4" fontId="16" fillId="0" borderId="0" xfId="80" applyNumberFormat="1" applyFont="1" applyAlignment="1">
      <alignment horizontal="right"/>
    </xf>
    <xf numFmtId="4" fontId="16" fillId="0" borderId="0" xfId="80" applyNumberFormat="1" applyFont="1"/>
    <xf numFmtId="0" fontId="16" fillId="0" borderId="0" xfId="78" applyFont="1" applyAlignment="1">
      <alignment vertical="center"/>
    </xf>
    <xf numFmtId="0" fontId="16" fillId="0" borderId="0" xfId="97" applyFont="1" applyAlignment="1">
      <alignment vertical="center"/>
    </xf>
    <xf numFmtId="0" fontId="14" fillId="0" borderId="0" xfId="97" applyFont="1"/>
    <xf numFmtId="0" fontId="14" fillId="0" borderId="0" xfId="97" applyFont="1" applyAlignment="1">
      <alignment vertical="center"/>
    </xf>
    <xf numFmtId="0" fontId="16" fillId="46" borderId="0" xfId="97" applyFont="1" applyFill="1" applyAlignment="1">
      <alignment vertical="center"/>
    </xf>
    <xf numFmtId="0" fontId="14" fillId="0" borderId="0" xfId="78" applyFont="1" applyAlignment="1">
      <alignment vertical="center"/>
    </xf>
    <xf numFmtId="0" fontId="14" fillId="0" borderId="0" xfId="78" applyFont="1" applyAlignment="1">
      <alignment horizontal="left" wrapText="1"/>
    </xf>
    <xf numFmtId="0" fontId="13" fillId="0" borderId="0" xfId="78" applyFont="1" applyAlignment="1">
      <alignment vertical="center"/>
    </xf>
    <xf numFmtId="165" fontId="31" fillId="0" borderId="0" xfId="139" applyFont="1" applyFill="1" applyBorder="1" applyAlignment="1">
      <alignment horizontal="right" vertical="center" wrapText="1"/>
    </xf>
    <xf numFmtId="171" fontId="23" fillId="0" borderId="0" xfId="98" applyNumberFormat="1" applyFont="1" applyAlignment="1">
      <alignment horizontal="right"/>
    </xf>
    <xf numFmtId="169" fontId="16" fillId="0" borderId="0" xfId="98" applyNumberFormat="1" applyFont="1" applyAlignment="1">
      <alignment vertical="center"/>
    </xf>
    <xf numFmtId="171" fontId="16" fillId="0" borderId="0" xfId="98" applyNumberFormat="1" applyFont="1" applyAlignment="1">
      <alignment vertical="center"/>
    </xf>
    <xf numFmtId="0" fontId="16" fillId="0" borderId="0" xfId="98" applyFont="1" applyAlignment="1">
      <alignment horizontal="right" vertical="center"/>
    </xf>
    <xf numFmtId="3" fontId="24" fillId="0" borderId="0" xfId="79" applyNumberFormat="1" applyFont="1"/>
    <xf numFmtId="3" fontId="9" fillId="0" borderId="0" xfId="99" applyNumberFormat="1" applyFont="1" applyAlignment="1">
      <alignment horizontal="right"/>
    </xf>
    <xf numFmtId="3" fontId="24" fillId="0" borderId="0" xfId="99" applyNumberFormat="1" applyFont="1"/>
    <xf numFmtId="169" fontId="13" fillId="0" borderId="0" xfId="99" applyNumberFormat="1" applyFont="1"/>
    <xf numFmtId="3" fontId="23" fillId="0" borderId="0" xfId="99" applyNumberFormat="1" applyFont="1" applyProtection="1">
      <protection locked="0"/>
    </xf>
    <xf numFmtId="171" fontId="13" fillId="0" borderId="0" xfId="81" applyNumberFormat="1" applyFont="1"/>
    <xf numFmtId="0" fontId="13" fillId="0" borderId="12" xfId="0" applyFont="1" applyBorder="1" applyAlignment="1">
      <alignment horizontal="left"/>
    </xf>
    <xf numFmtId="0" fontId="13" fillId="0" borderId="12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3" fillId="0" borderId="12" xfId="0" applyFont="1" applyBorder="1"/>
    <xf numFmtId="0" fontId="16" fillId="0" borderId="12" xfId="0" applyFont="1" applyBorder="1"/>
    <xf numFmtId="0" fontId="15" fillId="0" borderId="0" xfId="0" applyFont="1" applyAlignment="1">
      <alignment vertical="top"/>
    </xf>
    <xf numFmtId="0" fontId="116" fillId="0" borderId="22" xfId="0" applyFont="1" applyBorder="1"/>
    <xf numFmtId="0" fontId="117" fillId="0" borderId="22" xfId="0" applyFont="1" applyBorder="1"/>
    <xf numFmtId="168" fontId="117" fillId="0" borderId="22" xfId="126" applyFont="1" applyBorder="1" applyAlignment="1">
      <alignment horizontal="center" vertical="center" wrapText="1"/>
    </xf>
    <xf numFmtId="0" fontId="117" fillId="0" borderId="22" xfId="98" applyFont="1" applyBorder="1" applyAlignment="1">
      <alignment horizontal="right" vertical="center" wrapText="1"/>
    </xf>
    <xf numFmtId="0" fontId="117" fillId="0" borderId="22" xfId="98" applyFont="1" applyBorder="1"/>
    <xf numFmtId="0" fontId="6" fillId="0" borderId="12" xfId="98" applyFont="1" applyBorder="1" applyAlignment="1">
      <alignment vertical="center" wrapText="1"/>
    </xf>
    <xf numFmtId="3" fontId="16" fillId="0" borderId="12" xfId="98" applyNumberFormat="1" applyFont="1" applyBorder="1"/>
    <xf numFmtId="3" fontId="16" fillId="0" borderId="12" xfId="98" applyNumberFormat="1" applyFont="1" applyBorder="1" applyAlignment="1">
      <alignment vertical="center"/>
    </xf>
    <xf numFmtId="0" fontId="16" fillId="0" borderId="12" xfId="98" applyFont="1" applyBorder="1" applyAlignment="1">
      <alignment vertical="center"/>
    </xf>
    <xf numFmtId="0" fontId="13" fillId="0" borderId="12" xfId="98" applyFont="1" applyBorder="1" applyAlignment="1">
      <alignment vertical="center"/>
    </xf>
    <xf numFmtId="0" fontId="116" fillId="0" borderId="12" xfId="98" applyFont="1" applyBorder="1" applyAlignment="1">
      <alignment horizontal="left" wrapText="1"/>
    </xf>
    <xf numFmtId="3" fontId="116" fillId="0" borderId="12" xfId="98" applyNumberFormat="1" applyFont="1" applyBorder="1" applyAlignment="1">
      <alignment horizontal="center"/>
    </xf>
    <xf numFmtId="0" fontId="116" fillId="0" borderId="12" xfId="98" applyFont="1" applyBorder="1" applyAlignment="1">
      <alignment horizontal="center"/>
    </xf>
    <xf numFmtId="169" fontId="116" fillId="0" borderId="12" xfId="98" applyNumberFormat="1" applyFont="1" applyBorder="1" applyAlignment="1">
      <alignment horizontal="center"/>
    </xf>
    <xf numFmtId="0" fontId="116" fillId="0" borderId="12" xfId="98" applyFont="1" applyBorder="1" applyAlignment="1">
      <alignment horizontal="right"/>
    </xf>
    <xf numFmtId="0" fontId="116" fillId="0" borderId="12" xfId="98" applyFont="1" applyBorder="1"/>
    <xf numFmtId="171" fontId="116" fillId="0" borderId="12" xfId="98" applyNumberFormat="1" applyFont="1" applyBorder="1"/>
    <xf numFmtId="0" fontId="16" fillId="0" borderId="12" xfId="98" applyFont="1" applyBorder="1" applyAlignment="1">
      <alignment horizontal="left" wrapText="1"/>
    </xf>
    <xf numFmtId="3" fontId="16" fillId="0" borderId="12" xfId="98" applyNumberFormat="1" applyFont="1" applyBorder="1" applyAlignment="1">
      <alignment horizontal="center"/>
    </xf>
    <xf numFmtId="0" fontId="16" fillId="0" borderId="12" xfId="98" applyFont="1" applyBorder="1" applyAlignment="1">
      <alignment horizontal="center"/>
    </xf>
    <xf numFmtId="169" fontId="16" fillId="0" borderId="12" xfId="98" applyNumberFormat="1" applyFont="1" applyBorder="1" applyAlignment="1">
      <alignment horizontal="center"/>
    </xf>
    <xf numFmtId="0" fontId="13" fillId="0" borderId="12" xfId="98" applyFont="1" applyBorder="1" applyAlignment="1">
      <alignment horizontal="right"/>
    </xf>
    <xf numFmtId="168" fontId="117" fillId="0" borderId="22" xfId="126" applyFont="1" applyBorder="1" applyAlignment="1">
      <alignment horizontal="center" wrapText="1"/>
    </xf>
    <xf numFmtId="0" fontId="117" fillId="0" borderId="22" xfId="98" applyFont="1" applyBorder="1" applyAlignment="1">
      <alignment horizontal="center" wrapText="1"/>
    </xf>
    <xf numFmtId="0" fontId="117" fillId="0" borderId="22" xfId="98" applyFont="1" applyBorder="1" applyAlignment="1">
      <alignment horizontal="center"/>
    </xf>
    <xf numFmtId="0" fontId="117" fillId="0" borderId="22" xfId="98" applyFont="1" applyBorder="1" applyAlignment="1">
      <alignment horizontal="right"/>
    </xf>
    <xf numFmtId="0" fontId="118" fillId="0" borderId="12" xfId="96" applyFont="1" applyBorder="1"/>
    <xf numFmtId="0" fontId="116" fillId="0" borderId="12" xfId="96" applyFont="1" applyBorder="1" applyAlignment="1">
      <alignment horizontal="right"/>
    </xf>
    <xf numFmtId="0" fontId="117" fillId="0" borderId="12" xfId="98" applyFont="1" applyBorder="1" applyAlignment="1">
      <alignment horizontal="right"/>
    </xf>
    <xf numFmtId="0" fontId="120" fillId="0" borderId="12" xfId="98" applyFont="1" applyBorder="1"/>
    <xf numFmtId="0" fontId="24" fillId="0" borderId="12" xfId="98" applyFont="1" applyBorder="1"/>
    <xf numFmtId="0" fontId="116" fillId="0" borderId="12" xfId="101" applyFont="1" applyBorder="1" applyAlignment="1">
      <alignment vertical="center"/>
    </xf>
    <xf numFmtId="0" fontId="118" fillId="0" borderId="12" xfId="101" applyFont="1" applyBorder="1" applyAlignment="1">
      <alignment vertical="center"/>
    </xf>
    <xf numFmtId="0" fontId="16" fillId="0" borderId="12" xfId="101" applyFont="1" applyBorder="1" applyAlignment="1">
      <alignment vertical="center"/>
    </xf>
    <xf numFmtId="169" fontId="16" fillId="0" borderId="12" xfId="101" applyNumberFormat="1" applyFont="1" applyBorder="1" applyAlignment="1">
      <alignment vertical="center"/>
    </xf>
    <xf numFmtId="0" fontId="13" fillId="0" borderId="12" xfId="98" applyFont="1" applyBorder="1"/>
    <xf numFmtId="0" fontId="117" fillId="0" borderId="22" xfId="96" applyFont="1" applyBorder="1" applyAlignment="1">
      <alignment horizontal="center" vertical="center" wrapText="1"/>
    </xf>
    <xf numFmtId="0" fontId="117" fillId="0" borderId="22" xfId="96" applyFont="1" applyBorder="1" applyAlignment="1">
      <alignment horizontal="right" vertical="center" wrapText="1"/>
    </xf>
    <xf numFmtId="0" fontId="119" fillId="0" borderId="0" xfId="96" applyFont="1" applyAlignment="1">
      <alignment horizontal="center"/>
    </xf>
    <xf numFmtId="0" fontId="116" fillId="0" borderId="22" xfId="98" applyFont="1" applyBorder="1"/>
    <xf numFmtId="0" fontId="117" fillId="0" borderId="22" xfId="98" applyFont="1" applyBorder="1" applyAlignment="1">
      <alignment vertical="center"/>
    </xf>
    <xf numFmtId="0" fontId="117" fillId="0" borderId="22" xfId="101" applyFont="1" applyBorder="1" applyAlignment="1">
      <alignment horizontal="right" vertical="center"/>
    </xf>
    <xf numFmtId="0" fontId="117" fillId="0" borderId="22" xfId="101" applyFont="1" applyBorder="1" applyAlignment="1">
      <alignment vertical="center"/>
    </xf>
    <xf numFmtId="0" fontId="117" fillId="0" borderId="22" xfId="101" applyFont="1" applyBorder="1" applyAlignment="1">
      <alignment horizontal="center" vertical="center" wrapText="1"/>
    </xf>
    <xf numFmtId="0" fontId="117" fillId="0" borderId="22" xfId="101" applyFont="1" applyBorder="1" applyAlignment="1">
      <alignment horizontal="right" vertical="center" wrapText="1"/>
    </xf>
    <xf numFmtId="0" fontId="119" fillId="0" borderId="0" xfId="98" applyFont="1" applyAlignment="1">
      <alignment horizontal="center"/>
    </xf>
    <xf numFmtId="0" fontId="120" fillId="0" borderId="0" xfId="98" applyFont="1" applyAlignment="1">
      <alignment horizontal="centerContinuous"/>
    </xf>
    <xf numFmtId="0" fontId="117" fillId="0" borderId="22" xfId="96" applyFont="1" applyBorder="1"/>
    <xf numFmtId="0" fontId="31" fillId="0" borderId="0" xfId="0" applyFont="1" applyAlignment="1">
      <alignment horizontal="left"/>
    </xf>
    <xf numFmtId="0" fontId="50" fillId="0" borderId="0" xfId="0" applyFont="1" applyAlignment="1">
      <alignment horizontal="center" vertical="top"/>
    </xf>
    <xf numFmtId="1" fontId="31" fillId="0" borderId="12" xfId="0" applyNumberFormat="1" applyFont="1" applyBorder="1" applyAlignment="1">
      <alignment horizontal="right"/>
    </xf>
    <xf numFmtId="0" fontId="9" fillId="0" borderId="12" xfId="98" applyFont="1" applyBorder="1"/>
    <xf numFmtId="0" fontId="31" fillId="0" borderId="12" xfId="0" applyFont="1" applyBorder="1" applyAlignment="1">
      <alignment horizontal="left" wrapText="1" indent="1"/>
    </xf>
    <xf numFmtId="169" fontId="31" fillId="0" borderId="12" xfId="0" applyNumberFormat="1" applyFont="1" applyBorder="1" applyAlignment="1">
      <alignment horizontal="right"/>
    </xf>
    <xf numFmtId="171" fontId="9" fillId="0" borderId="12" xfId="87" applyNumberFormat="1" applyFont="1" applyBorder="1"/>
    <xf numFmtId="171" fontId="9" fillId="0" borderId="12" xfId="87" applyNumberFormat="1" applyFont="1" applyBorder="1" applyAlignment="1">
      <alignment horizontal="right"/>
    </xf>
    <xf numFmtId="0" fontId="9" fillId="0" borderId="12" xfId="87" applyFont="1" applyBorder="1" applyAlignment="1">
      <alignment horizontal="right"/>
    </xf>
    <xf numFmtId="169" fontId="49" fillId="0" borderId="12" xfId="0" applyNumberFormat="1" applyFont="1" applyBorder="1" applyAlignment="1">
      <alignment horizontal="right"/>
    </xf>
    <xf numFmtId="0" fontId="49" fillId="0" borderId="12" xfId="0" applyFont="1" applyBorder="1"/>
    <xf numFmtId="169" fontId="23" fillId="0" borderId="12" xfId="87" applyNumberFormat="1" applyFont="1" applyBorder="1" applyAlignment="1">
      <alignment horizontal="right"/>
    </xf>
    <xf numFmtId="171" fontId="23" fillId="0" borderId="12" xfId="87" applyNumberFormat="1" applyFont="1" applyBorder="1"/>
    <xf numFmtId="0" fontId="49" fillId="0" borderId="12" xfId="0" applyFont="1" applyBorder="1" applyAlignment="1">
      <alignment horizontal="right"/>
    </xf>
    <xf numFmtId="0" fontId="23" fillId="0" borderId="12" xfId="87" applyFont="1" applyBorder="1"/>
    <xf numFmtId="0" fontId="31" fillId="0" borderId="25" xfId="66" applyFont="1" applyBorder="1" applyAlignment="1">
      <alignment wrapText="1"/>
    </xf>
    <xf numFmtId="0" fontId="31" fillId="0" borderId="25" xfId="66" applyFont="1" applyBorder="1" applyAlignment="1">
      <alignment horizontal="center" vertical="top"/>
    </xf>
    <xf numFmtId="0" fontId="31" fillId="0" borderId="25" xfId="66" applyFont="1" applyBorder="1" applyAlignment="1">
      <alignment horizontal="center" vertical="top" wrapText="1"/>
    </xf>
    <xf numFmtId="0" fontId="49" fillId="0" borderId="0" xfId="66" applyFont="1" applyAlignment="1">
      <alignment vertical="top"/>
    </xf>
    <xf numFmtId="0" fontId="31" fillId="0" borderId="12" xfId="66" applyFont="1" applyBorder="1" applyAlignment="1">
      <alignment wrapText="1"/>
    </xf>
    <xf numFmtId="169" fontId="9" fillId="0" borderId="12" xfId="0" applyNumberFormat="1" applyFont="1" applyBorder="1"/>
    <xf numFmtId="171" fontId="31" fillId="24" borderId="12" xfId="98" applyNumberFormat="1" applyFont="1" applyFill="1" applyBorder="1"/>
    <xf numFmtId="2" fontId="116" fillId="0" borderId="12" xfId="98" quotePrefix="1" applyNumberFormat="1" applyFont="1" applyBorder="1" applyAlignment="1">
      <alignment horizontal="left" vertical="center" wrapText="1"/>
    </xf>
    <xf numFmtId="0" fontId="116" fillId="0" borderId="12" xfId="29" applyFont="1" applyBorder="1" applyAlignment="1">
      <alignment vertical="center" wrapText="1"/>
    </xf>
    <xf numFmtId="169" fontId="116" fillId="0" borderId="12" xfId="29" applyNumberFormat="1" applyFont="1" applyBorder="1" applyAlignment="1">
      <alignment vertical="center" wrapText="1"/>
    </xf>
    <xf numFmtId="2" fontId="116" fillId="0" borderId="12" xfId="29" applyNumberFormat="1" applyFont="1" applyBorder="1" applyAlignment="1">
      <alignment vertical="center" wrapText="1"/>
    </xf>
    <xf numFmtId="2" fontId="16" fillId="0" borderId="12" xfId="29" applyNumberFormat="1" applyFont="1" applyBorder="1" applyAlignment="1">
      <alignment vertical="center" wrapText="1"/>
    </xf>
    <xf numFmtId="0" fontId="116" fillId="0" borderId="12" xfId="104" applyFont="1" applyBorder="1"/>
    <xf numFmtId="4" fontId="116" fillId="0" borderId="12" xfId="98" applyNumberFormat="1" applyFont="1" applyBorder="1" applyAlignment="1">
      <alignment horizontal="right"/>
    </xf>
    <xf numFmtId="4" fontId="116" fillId="0" borderId="12" xfId="98" applyNumberFormat="1" applyFont="1" applyBorder="1"/>
    <xf numFmtId="2" fontId="16" fillId="0" borderId="12" xfId="98" applyNumberFormat="1" applyFont="1" applyBorder="1" applyAlignment="1">
      <alignment vertical="center"/>
    </xf>
    <xf numFmtId="2" fontId="16" fillId="0" borderId="12" xfId="98" applyNumberFormat="1" applyFont="1" applyBorder="1" applyAlignment="1">
      <alignment horizontal="right" vertical="center"/>
    </xf>
    <xf numFmtId="2" fontId="116" fillId="0" borderId="12" xfId="98" applyNumberFormat="1" applyFont="1" applyBorder="1" applyAlignment="1">
      <alignment horizontal="left" vertical="center" wrapText="1"/>
    </xf>
    <xf numFmtId="4" fontId="118" fillId="0" borderId="12" xfId="98" applyNumberFormat="1" applyFont="1" applyBorder="1" applyAlignment="1">
      <alignment horizontal="right"/>
    </xf>
    <xf numFmtId="49" fontId="117" fillId="0" borderId="22" xfId="98" applyNumberFormat="1" applyFont="1" applyBorder="1" applyAlignment="1">
      <alignment horizontal="right" vertical="center" wrapText="1"/>
    </xf>
    <xf numFmtId="1" fontId="117" fillId="0" borderId="22" xfId="98" applyNumberFormat="1" applyFont="1" applyBorder="1"/>
    <xf numFmtId="1" fontId="49" fillId="0" borderId="22" xfId="98" applyNumberFormat="1" applyFont="1" applyBorder="1"/>
    <xf numFmtId="49" fontId="132" fillId="0" borderId="22" xfId="98" applyNumberFormat="1" applyFont="1" applyBorder="1" applyAlignment="1">
      <alignment horizontal="right" vertical="center" wrapText="1"/>
    </xf>
    <xf numFmtId="1" fontId="132" fillId="0" borderId="22" xfId="98" applyNumberFormat="1" applyFont="1" applyBorder="1" applyAlignment="1">
      <alignment vertical="center"/>
    </xf>
    <xf numFmtId="1" fontId="117" fillId="0" borderId="22" xfId="98" applyNumberFormat="1" applyFont="1" applyBorder="1" applyAlignment="1">
      <alignment vertical="center"/>
    </xf>
    <xf numFmtId="1" fontId="49" fillId="0" borderId="22" xfId="98" applyNumberFormat="1" applyFont="1" applyBorder="1" applyAlignment="1">
      <alignment vertical="center"/>
    </xf>
    <xf numFmtId="0" fontId="125" fillId="0" borderId="0" xfId="29" applyFont="1" applyAlignment="1">
      <alignment vertical="top"/>
    </xf>
    <xf numFmtId="2" fontId="31" fillId="0" borderId="0" xfId="98" applyNumberFormat="1" applyFont="1" applyAlignment="1">
      <alignment vertical="center"/>
    </xf>
    <xf numFmtId="49" fontId="49" fillId="0" borderId="22" xfId="98" applyNumberFormat="1" applyFont="1" applyBorder="1" applyAlignment="1">
      <alignment horizontal="right" vertical="center" wrapText="1"/>
    </xf>
    <xf numFmtId="0" fontId="116" fillId="46" borderId="12" xfId="99" applyFont="1" applyFill="1" applyBorder="1"/>
    <xf numFmtId="0" fontId="117" fillId="0" borderId="22" xfId="99" applyFont="1" applyBorder="1" applyAlignment="1">
      <alignment vertical="center"/>
    </xf>
    <xf numFmtId="0" fontId="117" fillId="0" borderId="22" xfId="99" applyFont="1" applyBorder="1"/>
    <xf numFmtId="0" fontId="16" fillId="0" borderId="12" xfId="99" applyFont="1" applyBorder="1"/>
    <xf numFmtId="0" fontId="13" fillId="0" borderId="12" xfId="99" applyFont="1" applyBorder="1"/>
    <xf numFmtId="0" fontId="125" fillId="0" borderId="0" xfId="89" applyFont="1" applyAlignment="1">
      <alignment vertical="top"/>
    </xf>
    <xf numFmtId="0" fontId="117" fillId="0" borderId="22" xfId="89" applyFont="1" applyBorder="1" applyAlignment="1">
      <alignment horizontal="center"/>
    </xf>
    <xf numFmtId="0" fontId="117" fillId="0" borderId="22" xfId="89" applyFont="1" applyBorder="1" applyAlignment="1">
      <alignment horizontal="right"/>
    </xf>
    <xf numFmtId="1" fontId="117" fillId="0" borderId="22" xfId="89" applyNumberFormat="1" applyFont="1" applyBorder="1" applyAlignment="1">
      <alignment horizontal="right"/>
    </xf>
    <xf numFmtId="1" fontId="117" fillId="0" borderId="22" xfId="89" applyNumberFormat="1" applyFont="1" applyBorder="1" applyAlignment="1">
      <alignment horizontal="center"/>
    </xf>
    <xf numFmtId="0" fontId="128" fillId="0" borderId="22" xfId="89" applyFont="1" applyBorder="1" applyAlignment="1">
      <alignment horizontal="right" vertical="center"/>
    </xf>
    <xf numFmtId="0" fontId="117" fillId="0" borderId="22" xfId="89" applyFont="1" applyBorder="1" applyAlignment="1">
      <alignment horizontal="right" vertical="center"/>
    </xf>
    <xf numFmtId="169" fontId="116" fillId="0" borderId="12" xfId="89" applyNumberFormat="1" applyFont="1" applyBorder="1"/>
    <xf numFmtId="0" fontId="116" fillId="0" borderId="12" xfId="89" applyFont="1" applyBorder="1"/>
    <xf numFmtId="0" fontId="116" fillId="0" borderId="12" xfId="89" applyFont="1" applyBorder="1" applyAlignment="1">
      <alignment wrapText="1"/>
    </xf>
    <xf numFmtId="170" fontId="116" fillId="0" borderId="12" xfId="89" applyNumberFormat="1" applyFont="1" applyBorder="1" applyAlignment="1">
      <alignment wrapText="1"/>
    </xf>
    <xf numFmtId="170" fontId="116" fillId="0" borderId="12" xfId="89" applyNumberFormat="1" applyFont="1" applyBorder="1"/>
    <xf numFmtId="169" fontId="153" fillId="0" borderId="12" xfId="89" applyNumberFormat="1" applyFont="1" applyBorder="1"/>
    <xf numFmtId="169" fontId="153" fillId="46" borderId="12" xfId="89" applyNumberFormat="1" applyFont="1" applyFill="1" applyBorder="1"/>
    <xf numFmtId="0" fontId="153" fillId="46" borderId="12" xfId="89" applyFont="1" applyFill="1" applyBorder="1"/>
    <xf numFmtId="0" fontId="49" fillId="0" borderId="22" xfId="89" applyFont="1" applyBorder="1" applyAlignment="1">
      <alignment horizontal="center"/>
    </xf>
    <xf numFmtId="0" fontId="49" fillId="0" borderId="22" xfId="89" applyFont="1" applyBorder="1" applyAlignment="1">
      <alignment horizontal="right"/>
    </xf>
    <xf numFmtId="0" fontId="139" fillId="0" borderId="22" xfId="89" applyFont="1" applyBorder="1" applyAlignment="1">
      <alignment horizontal="right"/>
    </xf>
    <xf numFmtId="0" fontId="16" fillId="0" borderId="12" xfId="89" applyFont="1" applyBorder="1" applyAlignment="1">
      <alignment wrapText="1"/>
    </xf>
    <xf numFmtId="169" fontId="23" fillId="0" borderId="12" xfId="89" applyNumberFormat="1" applyFont="1" applyBorder="1" applyAlignment="1">
      <alignment wrapText="1"/>
    </xf>
    <xf numFmtId="169" fontId="72" fillId="0" borderId="12" xfId="89" applyNumberFormat="1" applyFont="1" applyBorder="1" applyAlignment="1">
      <alignment wrapText="1"/>
    </xf>
    <xf numFmtId="171" fontId="42" fillId="0" borderId="12" xfId="89" applyNumberFormat="1" applyFont="1" applyBorder="1" applyAlignment="1">
      <alignment wrapText="1"/>
    </xf>
    <xf numFmtId="0" fontId="16" fillId="0" borderId="12" xfId="80" applyFont="1" applyBorder="1"/>
    <xf numFmtId="0" fontId="16" fillId="0" borderId="12" xfId="80" applyFont="1" applyBorder="1" applyAlignment="1">
      <alignment wrapText="1"/>
    </xf>
    <xf numFmtId="169" fontId="16" fillId="0" borderId="12" xfId="80" applyNumberFormat="1" applyFont="1" applyBorder="1" applyAlignment="1">
      <alignment horizontal="right" wrapText="1"/>
    </xf>
    <xf numFmtId="169" fontId="13" fillId="0" borderId="12" xfId="80" applyNumberFormat="1" applyFont="1" applyBorder="1"/>
    <xf numFmtId="0" fontId="13" fillId="0" borderId="12" xfId="80" applyFont="1" applyBorder="1"/>
    <xf numFmtId="0" fontId="49" fillId="0" borderId="22" xfId="89" applyFont="1" applyBorder="1"/>
    <xf numFmtId="0" fontId="49" fillId="0" borderId="22" xfId="80" applyFont="1" applyBorder="1"/>
    <xf numFmtId="0" fontId="139" fillId="0" borderId="22" xfId="89" applyFont="1" applyBorder="1" applyAlignment="1">
      <alignment horizontal="right" vertical="center"/>
    </xf>
    <xf numFmtId="0" fontId="49" fillId="0" borderId="22" xfId="89" applyFont="1" applyBorder="1" applyAlignment="1">
      <alignment horizontal="right" vertical="center"/>
    </xf>
    <xf numFmtId="49" fontId="116" fillId="0" borderId="12" xfId="94" applyNumberFormat="1" applyFont="1" applyBorder="1" applyAlignment="1">
      <alignment vertical="center" wrapText="1"/>
    </xf>
    <xf numFmtId="3" fontId="9" fillId="0" borderId="12" xfId="99" applyNumberFormat="1" applyFont="1" applyBorder="1"/>
    <xf numFmtId="0" fontId="125" fillId="0" borderId="0" xfId="94" applyFont="1" applyAlignment="1">
      <alignment vertical="top"/>
    </xf>
    <xf numFmtId="0" fontId="15" fillId="0" borderId="0" xfId="94" applyFont="1" applyAlignment="1">
      <alignment vertical="top"/>
    </xf>
    <xf numFmtId="0" fontId="116" fillId="0" borderId="22" xfId="94" applyFont="1" applyBorder="1" applyAlignment="1">
      <alignment vertical="center"/>
    </xf>
    <xf numFmtId="0" fontId="117" fillId="0" borderId="22" xfId="94" applyFont="1" applyBorder="1" applyAlignment="1">
      <alignment horizontal="right" vertical="center"/>
    </xf>
    <xf numFmtId="0" fontId="117" fillId="0" borderId="22" xfId="94" applyFont="1" applyBorder="1" applyAlignment="1">
      <alignment horizontal="right" vertical="center" wrapText="1"/>
    </xf>
    <xf numFmtId="0" fontId="117" fillId="0" borderId="22" xfId="99" applyFont="1" applyBorder="1" applyAlignment="1">
      <alignment horizontal="center" vertical="center"/>
    </xf>
    <xf numFmtId="0" fontId="117" fillId="0" borderId="22" xfId="99" applyFont="1" applyBorder="1" applyAlignment="1">
      <alignment horizontal="right" vertical="center"/>
    </xf>
    <xf numFmtId="0" fontId="145" fillId="0" borderId="0" xfId="94" applyFont="1" applyAlignment="1">
      <alignment vertical="top"/>
    </xf>
    <xf numFmtId="0" fontId="143" fillId="0" borderId="0" xfId="99" applyFont="1"/>
    <xf numFmtId="0" fontId="143" fillId="0" borderId="0" xfId="99" applyFont="1" applyAlignment="1">
      <alignment vertical="center"/>
    </xf>
    <xf numFmtId="0" fontId="143" fillId="0" borderId="22" xfId="94" applyFont="1" applyBorder="1" applyAlignment="1">
      <alignment vertical="center"/>
    </xf>
    <xf numFmtId="0" fontId="144" fillId="0" borderId="22" xfId="94" applyFont="1" applyBorder="1" applyAlignment="1">
      <alignment horizontal="right" vertical="center"/>
    </xf>
    <xf numFmtId="0" fontId="144" fillId="0" borderId="22" xfId="94" applyFont="1" applyBorder="1" applyAlignment="1">
      <alignment horizontal="right" vertical="center" wrapText="1"/>
    </xf>
    <xf numFmtId="3" fontId="116" fillId="0" borderId="12" xfId="94" applyNumberFormat="1" applyFont="1" applyBorder="1" applyAlignment="1">
      <alignment vertical="center" wrapText="1"/>
    </xf>
    <xf numFmtId="3" fontId="116" fillId="0" borderId="12" xfId="94" applyNumberFormat="1" applyFont="1" applyBorder="1" applyAlignment="1">
      <alignment horizontal="right" vertical="center" wrapText="1"/>
    </xf>
    <xf numFmtId="0" fontId="125" fillId="0" borderId="0" xfId="94" applyFont="1" applyAlignment="1">
      <alignment vertical="center"/>
    </xf>
    <xf numFmtId="0" fontId="116" fillId="0" borderId="12" xfId="94" applyFont="1" applyBorder="1" applyAlignment="1">
      <alignment vertical="center" wrapText="1"/>
    </xf>
    <xf numFmtId="3" fontId="117" fillId="0" borderId="12" xfId="94" applyNumberFormat="1" applyFont="1" applyBorder="1" applyAlignment="1">
      <alignment vertical="center" wrapText="1"/>
    </xf>
    <xf numFmtId="171" fontId="116" fillId="0" borderId="12" xfId="94" applyNumberFormat="1" applyFont="1" applyBorder="1" applyAlignment="1">
      <alignment horizontal="right" vertical="center" wrapText="1"/>
    </xf>
    <xf numFmtId="0" fontId="117" fillId="0" borderId="22" xfId="79" applyFont="1" applyBorder="1"/>
    <xf numFmtId="0" fontId="117" fillId="0" borderId="22" xfId="85" applyFont="1" applyBorder="1" applyAlignment="1">
      <alignment horizontal="centerContinuous" vertical="center"/>
    </xf>
    <xf numFmtId="0" fontId="14" fillId="0" borderId="0" xfId="99" applyFont="1" applyAlignment="1">
      <alignment horizontal="left" vertical="center"/>
    </xf>
    <xf numFmtId="0" fontId="14" fillId="0" borderId="0" xfId="99" applyFont="1" applyAlignment="1">
      <alignment horizontal="right" vertical="center"/>
    </xf>
    <xf numFmtId="0" fontId="17" fillId="0" borderId="0" xfId="99" applyFont="1" applyAlignment="1">
      <alignment horizontal="centerContinuous"/>
    </xf>
    <xf numFmtId="0" fontId="116" fillId="0" borderId="22" xfId="99" applyFont="1" applyBorder="1"/>
    <xf numFmtId="171" fontId="116" fillId="0" borderId="0" xfId="99" applyNumberFormat="1" applyFont="1"/>
    <xf numFmtId="0" fontId="19" fillId="0" borderId="0" xfId="99" applyFont="1" applyAlignment="1">
      <alignment horizontal="left"/>
    </xf>
    <xf numFmtId="0" fontId="117" fillId="0" borderId="22" xfId="99" applyFont="1" applyBorder="1" applyAlignment="1">
      <alignment horizontal="left" vertical="center"/>
    </xf>
    <xf numFmtId="0" fontId="17" fillId="0" borderId="0" xfId="75" applyFont="1" applyAlignment="1">
      <alignment horizontal="center"/>
    </xf>
    <xf numFmtId="0" fontId="17" fillId="0" borderId="0" xfId="75" applyFont="1" applyAlignment="1">
      <alignment horizontal="centerContinuous"/>
    </xf>
    <xf numFmtId="0" fontId="125" fillId="0" borderId="22" xfId="99" applyFont="1" applyBorder="1"/>
    <xf numFmtId="0" fontId="76" fillId="0" borderId="0" xfId="99" applyFont="1"/>
    <xf numFmtId="0" fontId="117" fillId="0" borderId="22" xfId="79" applyFont="1" applyBorder="1" applyAlignment="1">
      <alignment vertical="center"/>
    </xf>
    <xf numFmtId="0" fontId="117" fillId="0" borderId="22" xfId="84" applyFont="1" applyBorder="1" applyAlignment="1">
      <alignment horizontal="center" vertical="center" wrapText="1"/>
    </xf>
    <xf numFmtId="0" fontId="117" fillId="0" borderId="22" xfId="84" applyFont="1" applyBorder="1" applyAlignment="1">
      <alignment horizontal="right" vertical="center" wrapText="1"/>
    </xf>
    <xf numFmtId="49" fontId="117" fillId="0" borderId="22" xfId="28" applyNumberFormat="1" applyFont="1" applyBorder="1" applyAlignment="1">
      <alignment horizontal="right" vertical="center" wrapText="1"/>
    </xf>
    <xf numFmtId="49" fontId="117" fillId="0" borderId="22" xfId="99" applyNumberFormat="1" applyFont="1" applyBorder="1" applyAlignment="1">
      <alignment horizontal="right" vertical="center" wrapText="1"/>
    </xf>
    <xf numFmtId="0" fontId="13" fillId="0" borderId="12" xfId="99" applyFont="1" applyBorder="1" applyAlignment="1">
      <alignment horizontal="right"/>
    </xf>
    <xf numFmtId="0" fontId="136" fillId="0" borderId="12" xfId="99" applyFont="1" applyBorder="1"/>
    <xf numFmtId="0" fontId="136" fillId="0" borderId="12" xfId="99" applyFont="1" applyBorder="1" applyAlignment="1">
      <alignment horizontal="right"/>
    </xf>
    <xf numFmtId="0" fontId="131" fillId="0" borderId="12" xfId="99" applyFont="1" applyBorder="1"/>
    <xf numFmtId="170" fontId="116" fillId="0" borderId="12" xfId="99" applyNumberFormat="1" applyFont="1" applyBorder="1"/>
    <xf numFmtId="49" fontId="46" fillId="0" borderId="12" xfId="29" applyNumberFormat="1" applyFont="1" applyBorder="1"/>
    <xf numFmtId="49" fontId="46" fillId="0" borderId="12" xfId="29" applyNumberFormat="1" applyFont="1" applyBorder="1" applyAlignment="1">
      <alignment horizontal="right"/>
    </xf>
    <xf numFmtId="0" fontId="49" fillId="0" borderId="22" xfId="99" applyFont="1" applyBorder="1" applyAlignment="1">
      <alignment horizontal="center"/>
    </xf>
    <xf numFmtId="1" fontId="35" fillId="0" borderId="22" xfId="122" applyNumberFormat="1" applyFont="1" applyBorder="1" applyAlignment="1">
      <alignment horizontal="right" vertical="center"/>
    </xf>
    <xf numFmtId="0" fontId="49" fillId="0" borderId="22" xfId="29" applyFont="1" applyBorder="1" applyAlignment="1">
      <alignment horizontal="center" vertical="center"/>
    </xf>
    <xf numFmtId="0" fontId="49" fillId="0" borderId="22" xfId="29" applyFont="1" applyBorder="1" applyAlignment="1">
      <alignment horizontal="right" vertical="center"/>
    </xf>
    <xf numFmtId="49" fontId="50" fillId="0" borderId="0" xfId="27" applyNumberFormat="1" applyFont="1" applyAlignment="1">
      <alignment vertical="top"/>
    </xf>
    <xf numFmtId="0" fontId="19" fillId="0" borderId="0" xfId="29" applyFont="1" applyAlignment="1">
      <alignment horizontal="right" vertical="top"/>
    </xf>
    <xf numFmtId="49" fontId="49" fillId="0" borderId="22" xfId="99" applyNumberFormat="1" applyFont="1" applyBorder="1" applyAlignment="1">
      <alignment horizontal="center" vertical="center" wrapText="1"/>
    </xf>
    <xf numFmtId="169" fontId="15" fillId="0" borderId="0" xfId="29" applyNumberFormat="1" applyFont="1" applyAlignment="1">
      <alignment horizontal="center" vertical="top"/>
    </xf>
    <xf numFmtId="0" fontId="21" fillId="0" borderId="0" xfId="29" applyFont="1" applyAlignment="1">
      <alignment horizontal="right" vertical="top"/>
    </xf>
    <xf numFmtId="0" fontId="49" fillId="0" borderId="22" xfId="29" applyFont="1" applyBorder="1" applyAlignment="1">
      <alignment vertical="top"/>
    </xf>
    <xf numFmtId="49" fontId="55" fillId="0" borderId="12" xfId="29" applyNumberFormat="1" applyFont="1" applyBorder="1"/>
    <xf numFmtId="49" fontId="55" fillId="0" borderId="12" xfId="29" applyNumberFormat="1" applyFont="1" applyBorder="1" applyAlignment="1">
      <alignment horizontal="right"/>
    </xf>
    <xf numFmtId="0" fontId="31" fillId="0" borderId="12" xfId="99" applyFont="1" applyBorder="1" applyAlignment="1">
      <alignment vertical="center" wrapText="1"/>
    </xf>
    <xf numFmtId="0" fontId="31" fillId="0" borderId="12" xfId="99" applyFont="1" applyBorder="1" applyAlignment="1">
      <alignment horizontal="right"/>
    </xf>
    <xf numFmtId="0" fontId="31" fillId="0" borderId="12" xfId="99" applyFont="1" applyBorder="1"/>
    <xf numFmtId="169" fontId="16" fillId="0" borderId="12" xfId="80" applyNumberFormat="1" applyFont="1" applyBorder="1" applyAlignment="1">
      <alignment wrapText="1"/>
    </xf>
    <xf numFmtId="4" fontId="0" fillId="0" borderId="0" xfId="0" applyNumberFormat="1"/>
    <xf numFmtId="169" fontId="116" fillId="0" borderId="0" xfId="89" applyNumberFormat="1" applyFont="1" applyAlignment="1">
      <alignment horizontal="right"/>
    </xf>
    <xf numFmtId="171" fontId="16" fillId="0" borderId="0" xfId="89" applyNumberFormat="1" applyFont="1" applyAlignment="1">
      <alignment horizontal="right"/>
    </xf>
    <xf numFmtId="0" fontId="49" fillId="0" borderId="0" xfId="99" applyFont="1"/>
    <xf numFmtId="170" fontId="31" fillId="0" borderId="0" xfId="99" applyNumberFormat="1" applyFont="1" applyAlignment="1">
      <alignment horizontal="right" wrapText="1"/>
    </xf>
    <xf numFmtId="170" fontId="49" fillId="0" borderId="0" xfId="99" applyNumberFormat="1" applyFont="1" applyAlignment="1">
      <alignment horizontal="right" wrapText="1"/>
    </xf>
    <xf numFmtId="0" fontId="31" fillId="0" borderId="0" xfId="99" applyFont="1" applyAlignment="1">
      <alignment wrapText="1"/>
    </xf>
    <xf numFmtId="0" fontId="31" fillId="0" borderId="0" xfId="99" applyFont="1" applyAlignment="1">
      <alignment horizontal="left" wrapText="1"/>
    </xf>
    <xf numFmtId="4" fontId="156" fillId="0" borderId="0" xfId="89" applyNumberFormat="1" applyFont="1"/>
    <xf numFmtId="0" fontId="156" fillId="0" borderId="0" xfId="89" applyFont="1"/>
    <xf numFmtId="0" fontId="22" fillId="0" borderId="0" xfId="89" applyFont="1"/>
    <xf numFmtId="0" fontId="22" fillId="0" borderId="0" xfId="89" applyFont="1" applyAlignment="1">
      <alignment horizontal="right"/>
    </xf>
    <xf numFmtId="169" fontId="22" fillId="0" borderId="0" xfId="89" applyNumberFormat="1" applyFont="1"/>
    <xf numFmtId="171" fontId="156" fillId="0" borderId="0" xfId="89" applyNumberFormat="1" applyFont="1"/>
    <xf numFmtId="171" fontId="22" fillId="0" borderId="0" xfId="89" applyNumberFormat="1" applyFont="1"/>
    <xf numFmtId="171" fontId="22" fillId="0" borderId="0" xfId="89" applyNumberFormat="1" applyFont="1" applyAlignment="1">
      <alignment horizontal="right"/>
    </xf>
    <xf numFmtId="0" fontId="50" fillId="0" borderId="0" xfId="89" applyFont="1" applyAlignment="1">
      <alignment horizontal="left" vertical="center"/>
    </xf>
    <xf numFmtId="0" fontId="31" fillId="0" borderId="12" xfId="89" applyFont="1" applyBorder="1"/>
    <xf numFmtId="0" fontId="64" fillId="0" borderId="12" xfId="89" applyFont="1" applyBorder="1"/>
    <xf numFmtId="171" fontId="64" fillId="0" borderId="12" xfId="89" applyNumberFormat="1" applyFont="1" applyBorder="1"/>
    <xf numFmtId="174" fontId="64" fillId="0" borderId="12" xfId="89" applyNumberFormat="1" applyFont="1" applyBorder="1"/>
    <xf numFmtId="171" fontId="157" fillId="0" borderId="12" xfId="89" applyNumberFormat="1" applyFont="1" applyBorder="1"/>
    <xf numFmtId="4" fontId="13" fillId="0" borderId="0" xfId="89" applyNumberFormat="1" applyFont="1"/>
    <xf numFmtId="0" fontId="167" fillId="0" borderId="0" xfId="89" applyFont="1"/>
    <xf numFmtId="170" fontId="167" fillId="0" borderId="0" xfId="89" applyNumberFormat="1" applyFont="1" applyAlignment="1">
      <alignment horizontal="right"/>
    </xf>
    <xf numFmtId="0" fontId="169" fillId="0" borderId="0" xfId="89" applyFont="1"/>
    <xf numFmtId="169" fontId="169" fillId="0" borderId="0" xfId="89" applyNumberFormat="1" applyFont="1"/>
    <xf numFmtId="0" fontId="170" fillId="0" borderId="0" xfId="89" applyFont="1"/>
    <xf numFmtId="170" fontId="170" fillId="0" borderId="0" xfId="89" applyNumberFormat="1" applyFont="1" applyAlignment="1">
      <alignment horizontal="right"/>
    </xf>
    <xf numFmtId="0" fontId="171" fillId="0" borderId="0" xfId="89" applyFont="1"/>
    <xf numFmtId="0" fontId="49" fillId="0" borderId="0" xfId="99" applyFont="1" applyAlignment="1">
      <alignment horizontal="left" wrapText="1"/>
    </xf>
    <xf numFmtId="169" fontId="31" fillId="0" borderId="0" xfId="99" applyNumberFormat="1" applyFont="1" applyAlignment="1">
      <alignment horizontal="right" wrapText="1"/>
    </xf>
    <xf numFmtId="0" fontId="48" fillId="0" borderId="0" xfId="99" applyFont="1"/>
    <xf numFmtId="0" fontId="49" fillId="0" borderId="22" xfId="89" applyFont="1" applyBorder="1" applyAlignment="1">
      <alignment horizontal="center" vertical="center"/>
    </xf>
    <xf numFmtId="0" fontId="49" fillId="0" borderId="22" xfId="99" applyFont="1" applyBorder="1" applyAlignment="1">
      <alignment horizontal="center" wrapText="1"/>
    </xf>
    <xf numFmtId="0" fontId="31" fillId="0" borderId="22" xfId="82" applyFont="1" applyBorder="1" applyAlignment="1">
      <alignment horizontal="center" vertical="top" wrapText="1"/>
    </xf>
    <xf numFmtId="0" fontId="49" fillId="0" borderId="22" xfId="99" applyFont="1" applyBorder="1" applyAlignment="1">
      <alignment horizontal="center" vertical="center" wrapText="1"/>
    </xf>
    <xf numFmtId="0" fontId="31" fillId="0" borderId="22" xfId="82" applyFont="1" applyBorder="1" applyAlignment="1">
      <alignment horizontal="center" vertical="center" wrapText="1"/>
    </xf>
    <xf numFmtId="0" fontId="49" fillId="0" borderId="22" xfId="89" applyFont="1" applyBorder="1" applyAlignment="1">
      <alignment vertical="center"/>
    </xf>
    <xf numFmtId="0" fontId="14" fillId="0" borderId="0" xfId="99" applyFont="1" applyAlignment="1">
      <alignment horizontal="center" wrapText="1"/>
    </xf>
    <xf numFmtId="0" fontId="13" fillId="0" borderId="12" xfId="89" applyFont="1" applyBorder="1"/>
    <xf numFmtId="0" fontId="16" fillId="0" borderId="12" xfId="90" applyFont="1" applyBorder="1" applyAlignment="1">
      <alignment wrapText="1"/>
    </xf>
    <xf numFmtId="0" fontId="16" fillId="0" borderId="12" xfId="89" applyFont="1" applyBorder="1"/>
    <xf numFmtId="169" fontId="16" fillId="0" borderId="12" xfId="89" applyNumberFormat="1" applyFont="1" applyBorder="1"/>
    <xf numFmtId="0" fontId="23" fillId="0" borderId="12" xfId="99" applyFont="1" applyBorder="1" applyAlignment="1">
      <alignment horizontal="left" wrapText="1"/>
    </xf>
    <xf numFmtId="0" fontId="16" fillId="0" borderId="12" xfId="99" applyFont="1" applyBorder="1" applyAlignment="1">
      <alignment horizontal="left" wrapText="1"/>
    </xf>
    <xf numFmtId="174" fontId="49" fillId="0" borderId="0" xfId="138" applyNumberFormat="1" applyFont="1" applyAlignment="1">
      <alignment horizontal="right" wrapText="1"/>
    </xf>
    <xf numFmtId="171" fontId="160" fillId="0" borderId="0" xfId="97" applyNumberFormat="1" applyFont="1" applyAlignment="1">
      <alignment horizontal="right"/>
    </xf>
    <xf numFmtId="171" fontId="49" fillId="0" borderId="0" xfId="97" applyNumberFormat="1" applyFont="1" applyAlignment="1">
      <alignment horizontal="right"/>
    </xf>
    <xf numFmtId="0" fontId="29" fillId="0" borderId="0" xfId="69" applyFont="1" applyAlignment="1">
      <alignment wrapText="1"/>
    </xf>
    <xf numFmtId="0" fontId="121" fillId="0" borderId="0" xfId="97" applyFont="1" applyAlignment="1">
      <alignment vertical="center"/>
    </xf>
    <xf numFmtId="0" fontId="13" fillId="0" borderId="0" xfId="97" applyFont="1" applyAlignment="1">
      <alignment vertical="center"/>
    </xf>
    <xf numFmtId="0" fontId="117" fillId="0" borderId="0" xfId="97" applyFont="1" applyAlignment="1">
      <alignment horizontal="center" vertical="center" wrapText="1"/>
    </xf>
    <xf numFmtId="49" fontId="117" fillId="0" borderId="0" xfId="97" applyNumberFormat="1" applyFont="1" applyAlignment="1">
      <alignment horizontal="center" vertical="center" wrapText="1"/>
    </xf>
    <xf numFmtId="0" fontId="117" fillId="0" borderId="0" xfId="97" applyFont="1"/>
    <xf numFmtId="0" fontId="158" fillId="0" borderId="0" xfId="97" applyFont="1"/>
    <xf numFmtId="49" fontId="117" fillId="0" borderId="0" xfId="97" applyNumberFormat="1" applyFont="1" applyAlignment="1">
      <alignment horizontal="right" vertical="center" wrapText="1"/>
    </xf>
    <xf numFmtId="0" fontId="117" fillId="0" borderId="0" xfId="97" applyFont="1" applyAlignment="1">
      <alignment vertical="center"/>
    </xf>
    <xf numFmtId="169" fontId="117" fillId="0" borderId="0" xfId="97" applyNumberFormat="1" applyFont="1"/>
    <xf numFmtId="169" fontId="117" fillId="0" borderId="0" xfId="97" applyNumberFormat="1" applyFont="1" applyAlignment="1">
      <alignment horizontal="right"/>
    </xf>
    <xf numFmtId="171" fontId="117" fillId="0" borderId="0" xfId="97" applyNumberFormat="1" applyFont="1" applyAlignment="1">
      <alignment horizontal="right"/>
    </xf>
    <xf numFmtId="171" fontId="14" fillId="0" borderId="0" xfId="97" applyNumberFormat="1" applyFont="1" applyAlignment="1">
      <alignment horizontal="right"/>
    </xf>
    <xf numFmtId="171" fontId="159" fillId="0" borderId="0" xfId="97" applyNumberFormat="1" applyFont="1" applyAlignment="1">
      <alignment horizontal="right"/>
    </xf>
    <xf numFmtId="169" fontId="117" fillId="0" borderId="0" xfId="97" applyNumberFormat="1" applyFont="1" applyAlignment="1">
      <alignment vertical="center"/>
    </xf>
    <xf numFmtId="171" fontId="23" fillId="0" borderId="0" xfId="97" applyNumberFormat="1" applyFont="1" applyAlignment="1">
      <alignment horizontal="right"/>
    </xf>
    <xf numFmtId="0" fontId="116" fillId="0" borderId="0" xfId="97" applyFont="1" applyAlignment="1">
      <alignment vertical="center"/>
    </xf>
    <xf numFmtId="169" fontId="116" fillId="0" borderId="0" xfId="97" applyNumberFormat="1" applyFont="1" applyAlignment="1">
      <alignment vertical="center"/>
    </xf>
    <xf numFmtId="169" fontId="116" fillId="0" borderId="0" xfId="97" applyNumberFormat="1" applyFont="1" applyAlignment="1">
      <alignment horizontal="right"/>
    </xf>
    <xf numFmtId="171" fontId="116" fillId="0" borderId="0" xfId="97" applyNumberFormat="1" applyFont="1" applyAlignment="1">
      <alignment horizontal="right"/>
    </xf>
    <xf numFmtId="171" fontId="16" fillId="0" borderId="0" xfId="97" applyNumberFormat="1" applyFont="1" applyAlignment="1">
      <alignment horizontal="right"/>
    </xf>
    <xf numFmtId="171" fontId="9" fillId="0" borderId="0" xfId="97" applyNumberFormat="1" applyFont="1" applyAlignment="1">
      <alignment horizontal="right"/>
    </xf>
    <xf numFmtId="0" fontId="116" fillId="0" borderId="0" xfId="97" applyFont="1" applyAlignment="1">
      <alignment horizontal="right" vertical="center"/>
    </xf>
    <xf numFmtId="169" fontId="116" fillId="0" borderId="0" xfId="97" applyNumberFormat="1" applyFont="1" applyAlignment="1">
      <alignment horizontal="right" vertical="center"/>
    </xf>
    <xf numFmtId="169" fontId="116" fillId="0" borderId="0" xfId="78" applyNumberFormat="1" applyFont="1" applyAlignment="1">
      <alignment horizontal="right" vertical="center"/>
    </xf>
    <xf numFmtId="169" fontId="116" fillId="0" borderId="0" xfId="78" applyNumberFormat="1" applyFont="1" applyAlignment="1">
      <alignment horizontal="right"/>
    </xf>
    <xf numFmtId="171" fontId="116" fillId="0" borderId="0" xfId="78" applyNumberFormat="1" applyFont="1" applyAlignment="1">
      <alignment horizontal="right"/>
    </xf>
    <xf numFmtId="0" fontId="116" fillId="0" borderId="0" xfId="78" applyFont="1" applyAlignment="1">
      <alignment vertical="center"/>
    </xf>
    <xf numFmtId="169" fontId="116" fillId="0" borderId="0" xfId="78" applyNumberFormat="1" applyFont="1" applyAlignment="1">
      <alignment vertical="center"/>
    </xf>
    <xf numFmtId="171" fontId="14" fillId="0" borderId="0" xfId="78" applyNumberFormat="1" applyFont="1" applyAlignment="1">
      <alignment horizontal="right"/>
    </xf>
    <xf numFmtId="171" fontId="126" fillId="0" borderId="0" xfId="97" applyNumberFormat="1" applyFont="1" applyAlignment="1">
      <alignment horizontal="right"/>
    </xf>
    <xf numFmtId="169" fontId="161" fillId="0" borderId="0" xfId="97" applyNumberFormat="1" applyFont="1" applyAlignment="1">
      <alignment vertical="center"/>
    </xf>
    <xf numFmtId="49" fontId="14" fillId="0" borderId="0" xfId="78" applyNumberFormat="1" applyFont="1" applyAlignment="1">
      <alignment horizontal="right" vertical="top" wrapText="1"/>
    </xf>
    <xf numFmtId="169" fontId="16" fillId="0" borderId="0" xfId="97" applyNumberFormat="1" applyFont="1" applyAlignment="1">
      <alignment vertical="center"/>
    </xf>
    <xf numFmtId="169" fontId="13" fillId="0" borderId="0" xfId="97" applyNumberFormat="1" applyFont="1" applyAlignment="1">
      <alignment vertical="center"/>
    </xf>
    <xf numFmtId="0" fontId="162" fillId="0" borderId="0" xfId="78" applyFont="1" applyAlignment="1">
      <alignment horizontal="right" wrapText="1"/>
    </xf>
    <xf numFmtId="169" fontId="162" fillId="0" borderId="0" xfId="78" applyNumberFormat="1" applyFont="1" applyAlignment="1">
      <alignment horizontal="right" wrapText="1"/>
    </xf>
    <xf numFmtId="169" fontId="13" fillId="0" borderId="0" xfId="78" applyNumberFormat="1" applyFont="1" applyAlignment="1">
      <alignment vertical="center"/>
    </xf>
    <xf numFmtId="169" fontId="161" fillId="0" borderId="0" xfId="78" applyNumberFormat="1" applyFont="1" applyAlignment="1">
      <alignment vertical="center"/>
    </xf>
    <xf numFmtId="0" fontId="117" fillId="0" borderId="0" xfId="78" applyFont="1" applyAlignment="1">
      <alignment vertical="top" wrapText="1"/>
    </xf>
    <xf numFmtId="49" fontId="117" fillId="0" borderId="0" xfId="78" applyNumberFormat="1" applyFont="1" applyAlignment="1">
      <alignment horizontal="right" vertical="top" wrapText="1"/>
    </xf>
    <xf numFmtId="0" fontId="117" fillId="0" borderId="0" xfId="78" applyFont="1" applyAlignment="1">
      <alignment horizontal="right" wrapText="1"/>
    </xf>
    <xf numFmtId="169" fontId="117" fillId="0" borderId="0" xfId="78" applyNumberFormat="1" applyFont="1"/>
    <xf numFmtId="169" fontId="117" fillId="0" borderId="0" xfId="78" applyNumberFormat="1" applyFont="1" applyAlignment="1">
      <alignment horizontal="right"/>
    </xf>
    <xf numFmtId="171" fontId="117" fillId="0" borderId="0" xfId="78" applyNumberFormat="1" applyFont="1" applyAlignment="1">
      <alignment horizontal="right"/>
    </xf>
    <xf numFmtId="169" fontId="117" fillId="0" borderId="0" xfId="78" applyNumberFormat="1" applyFont="1" applyAlignment="1">
      <alignment horizontal="right" wrapText="1"/>
    </xf>
    <xf numFmtId="169" fontId="117" fillId="0" borderId="0" xfId="78" applyNumberFormat="1" applyFont="1" applyAlignment="1">
      <alignment vertical="center"/>
    </xf>
    <xf numFmtId="0" fontId="116" fillId="0" borderId="0" xfId="78" applyFont="1" applyAlignment="1">
      <alignment horizontal="right" vertical="top" wrapText="1"/>
    </xf>
    <xf numFmtId="169" fontId="116" fillId="0" borderId="0" xfId="78" applyNumberFormat="1" applyFont="1" applyAlignment="1">
      <alignment horizontal="right" wrapText="1"/>
    </xf>
    <xf numFmtId="171" fontId="16" fillId="0" borderId="0" xfId="78" applyNumberFormat="1" applyFont="1" applyAlignment="1">
      <alignment horizontal="right"/>
    </xf>
    <xf numFmtId="0" fontId="116" fillId="0" borderId="0" xfId="78" applyFont="1" applyAlignment="1">
      <alignment horizontal="right" wrapText="1"/>
    </xf>
    <xf numFmtId="0" fontId="117" fillId="0" borderId="0" xfId="78" applyFont="1" applyAlignment="1">
      <alignment vertical="center"/>
    </xf>
    <xf numFmtId="169" fontId="117" fillId="0" borderId="0" xfId="78" applyNumberFormat="1" applyFont="1" applyAlignment="1">
      <alignment horizontal="right" vertical="center"/>
    </xf>
    <xf numFmtId="171" fontId="23" fillId="0" borderId="0" xfId="78" applyNumberFormat="1" applyFont="1" applyAlignment="1">
      <alignment horizontal="right"/>
    </xf>
    <xf numFmtId="0" fontId="117" fillId="0" borderId="0" xfId="78" applyFont="1" applyAlignment="1">
      <alignment horizontal="right" vertical="top" wrapText="1"/>
    </xf>
    <xf numFmtId="171" fontId="16" fillId="0" borderId="0" xfId="78" applyNumberFormat="1" applyFont="1"/>
    <xf numFmtId="171" fontId="163" fillId="0" borderId="0" xfId="78" applyNumberFormat="1" applyFont="1" applyAlignment="1">
      <alignment horizontal="right"/>
    </xf>
    <xf numFmtId="171" fontId="9" fillId="0" borderId="0" xfId="78" applyNumberFormat="1" applyAlignment="1">
      <alignment horizontal="right"/>
    </xf>
    <xf numFmtId="169" fontId="116" fillId="0" borderId="0" xfId="78" applyNumberFormat="1" applyFont="1" applyAlignment="1">
      <alignment horizontal="right" vertical="top" wrapText="1"/>
    </xf>
    <xf numFmtId="169" fontId="117" fillId="0" borderId="0" xfId="78" applyNumberFormat="1" applyFont="1" applyAlignment="1">
      <alignment horizontal="right" vertical="top" wrapText="1"/>
    </xf>
    <xf numFmtId="0" fontId="17" fillId="0" borderId="0" xfId="78" applyFont="1" applyAlignment="1">
      <alignment horizontal="left" wrapText="1"/>
    </xf>
    <xf numFmtId="0" fontId="164" fillId="0" borderId="0" xfId="78" applyFont="1" applyAlignment="1">
      <alignment horizontal="right" wrapText="1"/>
    </xf>
    <xf numFmtId="171" fontId="160" fillId="0" borderId="0" xfId="78" applyNumberFormat="1" applyFont="1" applyAlignment="1">
      <alignment horizontal="right"/>
    </xf>
    <xf numFmtId="0" fontId="135" fillId="0" borderId="0" xfId="69" applyFont="1" applyAlignment="1">
      <alignment wrapText="1"/>
    </xf>
    <xf numFmtId="0" fontId="124" fillId="0" borderId="0" xfId="69" applyFont="1" applyAlignment="1">
      <alignment vertical="top" wrapText="1"/>
    </xf>
    <xf numFmtId="0" fontId="124" fillId="0" borderId="0" xfId="69" applyFont="1" applyAlignment="1">
      <alignment wrapText="1"/>
    </xf>
    <xf numFmtId="0" fontId="116" fillId="0" borderId="0" xfId="69" applyFont="1" applyAlignment="1">
      <alignment wrapText="1"/>
    </xf>
    <xf numFmtId="0" fontId="138" fillId="0" borderId="0" xfId="97" applyFont="1" applyAlignment="1">
      <alignment horizontal="right" vertical="center"/>
    </xf>
    <xf numFmtId="169" fontId="138" fillId="0" borderId="0" xfId="97" applyNumberFormat="1" applyFont="1" applyAlignment="1">
      <alignment horizontal="right" vertical="center"/>
    </xf>
    <xf numFmtId="169" fontId="138" fillId="0" borderId="0" xfId="97" applyNumberFormat="1" applyFont="1" applyAlignment="1">
      <alignment horizontal="right"/>
    </xf>
    <xf numFmtId="171" fontId="138" fillId="0" borderId="0" xfId="97" applyNumberFormat="1" applyFont="1" applyAlignment="1">
      <alignment horizontal="right"/>
    </xf>
    <xf numFmtId="0" fontId="128" fillId="0" borderId="0" xfId="69" applyFont="1" applyAlignment="1">
      <alignment wrapText="1"/>
    </xf>
    <xf numFmtId="2" fontId="117" fillId="0" borderId="0" xfId="97" applyNumberFormat="1" applyFont="1" applyAlignment="1">
      <alignment vertical="center"/>
    </xf>
    <xf numFmtId="0" fontId="166" fillId="0" borderId="0" xfId="69" applyFont="1" applyAlignment="1">
      <alignment wrapText="1"/>
    </xf>
    <xf numFmtId="0" fontId="116" fillId="0" borderId="0" xfId="78" applyFont="1" applyAlignment="1">
      <alignment horizontal="right" vertical="center"/>
    </xf>
    <xf numFmtId="0" fontId="128" fillId="0" borderId="0" xfId="69" applyFont="1" applyAlignment="1">
      <alignment horizontal="left" wrapText="1"/>
    </xf>
    <xf numFmtId="0" fontId="124" fillId="0" borderId="0" xfId="69" applyFont="1" applyAlignment="1">
      <alignment horizontal="left" wrapText="1"/>
    </xf>
    <xf numFmtId="0" fontId="127" fillId="0" borderId="0" xfId="69" applyFont="1" applyAlignment="1">
      <alignment horizontal="left" wrapText="1"/>
    </xf>
    <xf numFmtId="0" fontId="135" fillId="0" borderId="0" xfId="69" applyFont="1" applyAlignment="1">
      <alignment horizontal="left" wrapText="1"/>
    </xf>
    <xf numFmtId="0" fontId="124" fillId="0" borderId="0" xfId="69" applyFont="1" applyAlignment="1">
      <alignment horizontal="left" vertical="top" wrapText="1"/>
    </xf>
    <xf numFmtId="0" fontId="117" fillId="0" borderId="0" xfId="78" applyFont="1" applyAlignment="1">
      <alignment horizontal="left" wrapText="1"/>
    </xf>
    <xf numFmtId="0" fontId="127" fillId="0" borderId="0" xfId="69" applyFont="1" applyAlignment="1">
      <alignment horizontal="left" vertical="top" wrapText="1"/>
    </xf>
    <xf numFmtId="169" fontId="160" fillId="0" borderId="0" xfId="97" applyNumberFormat="1" applyFont="1" applyAlignment="1">
      <alignment vertical="center"/>
    </xf>
    <xf numFmtId="169" fontId="31" fillId="0" borderId="0" xfId="97" applyNumberFormat="1" applyFont="1" applyAlignment="1">
      <alignment horizontal="right" vertical="center"/>
    </xf>
    <xf numFmtId="0" fontId="117" fillId="0" borderId="22" xfId="97" applyFont="1" applyBorder="1" applyAlignment="1">
      <alignment horizontal="center" vertical="center" wrapText="1"/>
    </xf>
    <xf numFmtId="49" fontId="117" fillId="0" borderId="22" xfId="97" applyNumberFormat="1" applyFont="1" applyBorder="1" applyAlignment="1">
      <alignment horizontal="right" vertical="center" wrapText="1"/>
    </xf>
    <xf numFmtId="49" fontId="49" fillId="0" borderId="22" xfId="97" applyNumberFormat="1" applyFont="1" applyBorder="1" applyAlignment="1">
      <alignment horizontal="right" vertical="center" wrapText="1"/>
    </xf>
    <xf numFmtId="0" fontId="49" fillId="0" borderId="22" xfId="97" applyFont="1" applyBorder="1" applyAlignment="1">
      <alignment horizontal="right" vertical="center" wrapText="1"/>
    </xf>
    <xf numFmtId="169" fontId="9" fillId="0" borderId="0" xfId="99" applyNumberFormat="1" applyFont="1"/>
    <xf numFmtId="0" fontId="49" fillId="0" borderId="22" xfId="99" applyFont="1" applyBorder="1" applyAlignment="1">
      <alignment vertical="center"/>
    </xf>
    <xf numFmtId="0" fontId="16" fillId="0" borderId="12" xfId="99" applyFont="1" applyBorder="1" applyAlignment="1">
      <alignment vertical="center"/>
    </xf>
    <xf numFmtId="171" fontId="23" fillId="0" borderId="0" xfId="99" applyNumberFormat="1" applyFont="1" applyAlignment="1">
      <alignment vertical="center"/>
    </xf>
    <xf numFmtId="4" fontId="16" fillId="0" borderId="0" xfId="99" applyNumberFormat="1" applyFont="1" applyAlignment="1">
      <alignment vertical="center"/>
    </xf>
    <xf numFmtId="171" fontId="23" fillId="0" borderId="0" xfId="99" applyNumberFormat="1" applyFont="1" applyAlignment="1">
      <alignment horizontal="right"/>
    </xf>
    <xf numFmtId="169" fontId="16" fillId="0" borderId="12" xfId="99" applyNumberFormat="1" applyFont="1" applyBorder="1" applyAlignment="1">
      <alignment horizontal="right"/>
    </xf>
    <xf numFmtId="4" fontId="23" fillId="0" borderId="0" xfId="99" applyNumberFormat="1" applyFont="1"/>
    <xf numFmtId="4" fontId="16" fillId="0" borderId="0" xfId="99" applyNumberFormat="1" applyFont="1"/>
    <xf numFmtId="171" fontId="117" fillId="0" borderId="0" xfId="76" applyNumberFormat="1" applyFont="1" applyAlignment="1">
      <alignment horizontal="right"/>
    </xf>
    <xf numFmtId="169" fontId="117" fillId="0" borderId="0" xfId="99" applyNumberFormat="1" applyFont="1" applyAlignment="1">
      <alignment horizontal="right" vertical="center"/>
    </xf>
    <xf numFmtId="0" fontId="117" fillId="0" borderId="0" xfId="99" applyFont="1" applyAlignment="1">
      <alignment horizontal="center" vertical="center" wrapText="1"/>
    </xf>
    <xf numFmtId="0" fontId="118" fillId="0" borderId="0" xfId="99" applyFont="1"/>
    <xf numFmtId="0" fontId="117" fillId="0" borderId="0" xfId="99" applyFont="1" applyAlignment="1">
      <alignment horizontal="right" vertical="center" wrapText="1"/>
    </xf>
    <xf numFmtId="0" fontId="117" fillId="0" borderId="0" xfId="99" applyFont="1" applyAlignment="1">
      <alignment horizontal="left" vertical="center" wrapText="1"/>
    </xf>
    <xf numFmtId="169" fontId="116" fillId="0" borderId="0" xfId="99" applyNumberFormat="1" applyFont="1" applyAlignment="1">
      <alignment horizontal="right" wrapText="1"/>
    </xf>
    <xf numFmtId="169" fontId="117" fillId="0" borderId="0" xfId="99" applyNumberFormat="1" applyFont="1" applyAlignment="1">
      <alignment vertical="center"/>
    </xf>
    <xf numFmtId="0" fontId="117" fillId="0" borderId="12" xfId="99" applyFont="1" applyBorder="1" applyAlignment="1">
      <alignment horizontal="left" vertical="center" wrapText="1"/>
    </xf>
    <xf numFmtId="171" fontId="23" fillId="0" borderId="0" xfId="99" applyNumberFormat="1" applyFont="1"/>
    <xf numFmtId="1" fontId="9" fillId="0" borderId="0" xfId="0" applyNumberFormat="1" applyFont="1"/>
    <xf numFmtId="0" fontId="117" fillId="0" borderId="22" xfId="99" applyFont="1" applyBorder="1" applyAlignment="1">
      <alignment horizontal="center" vertical="center" wrapText="1"/>
    </xf>
    <xf numFmtId="1" fontId="117" fillId="0" borderId="22" xfId="99" applyNumberFormat="1" applyFont="1" applyBorder="1" applyAlignment="1">
      <alignment horizontal="right" vertical="center" wrapText="1"/>
    </xf>
    <xf numFmtId="0" fontId="49" fillId="0" borderId="22" xfId="99" applyFont="1" applyBorder="1"/>
    <xf numFmtId="0" fontId="117" fillId="0" borderId="22" xfId="99" applyFont="1" applyBorder="1" applyAlignment="1">
      <alignment horizontal="left" vertical="center" wrapText="1"/>
    </xf>
    <xf numFmtId="171" fontId="116" fillId="0" borderId="12" xfId="76" applyNumberFormat="1" applyFont="1" applyBorder="1" applyAlignment="1">
      <alignment horizontal="right"/>
    </xf>
    <xf numFmtId="0" fontId="116" fillId="0" borderId="12" xfId="99" applyFont="1" applyBorder="1" applyAlignment="1">
      <alignment horizontal="left"/>
    </xf>
    <xf numFmtId="0" fontId="16" fillId="0" borderId="12" xfId="99" applyFont="1" applyBorder="1" applyAlignment="1">
      <alignment horizontal="right"/>
    </xf>
    <xf numFmtId="0" fontId="117" fillId="0" borderId="12" xfId="99" applyFont="1" applyBorder="1" applyAlignment="1">
      <alignment vertical="center" wrapText="1"/>
    </xf>
    <xf numFmtId="0" fontId="118" fillId="0" borderId="12" xfId="99" applyFont="1" applyBorder="1" applyAlignment="1">
      <alignment vertical="center"/>
    </xf>
    <xf numFmtId="0" fontId="116" fillId="0" borderId="12" xfId="99" applyFont="1" applyBorder="1" applyAlignment="1">
      <alignment vertical="center"/>
    </xf>
    <xf numFmtId="0" fontId="119" fillId="0" borderId="0" xfId="99" applyFont="1" applyAlignment="1">
      <alignment vertical="center" wrapText="1"/>
    </xf>
    <xf numFmtId="169" fontId="116" fillId="0" borderId="12" xfId="99" quotePrefix="1" applyNumberFormat="1" applyFont="1" applyBorder="1" applyAlignment="1">
      <alignment horizontal="right"/>
    </xf>
    <xf numFmtId="0" fontId="116" fillId="0" borderId="12" xfId="99" applyFont="1" applyBorder="1" applyAlignment="1">
      <alignment vertical="center" wrapText="1"/>
    </xf>
    <xf numFmtId="0" fontId="116" fillId="0" borderId="12" xfId="99" applyFont="1" applyBorder="1" applyAlignment="1">
      <alignment horizontal="right" vertical="center" wrapText="1"/>
    </xf>
    <xf numFmtId="0" fontId="117" fillId="0" borderId="12" xfId="99" applyFont="1" applyBorder="1" applyAlignment="1">
      <alignment horizontal="right" vertical="center" wrapText="1"/>
    </xf>
    <xf numFmtId="169" fontId="118" fillId="0" borderId="12" xfId="99" applyNumberFormat="1" applyFont="1" applyBorder="1" applyAlignment="1">
      <alignment vertical="center"/>
    </xf>
    <xf numFmtId="0" fontId="116" fillId="0" borderId="12" xfId="99" applyFont="1" applyBorder="1" applyAlignment="1">
      <alignment horizontal="left" vertical="center" wrapText="1"/>
    </xf>
    <xf numFmtId="0" fontId="116" fillId="0" borderId="12" xfId="99" applyFont="1" applyBorder="1" applyAlignment="1">
      <alignment horizontal="right" vertical="center"/>
    </xf>
    <xf numFmtId="169" fontId="116" fillId="0" borderId="12" xfId="99" applyNumberFormat="1" applyFont="1" applyBorder="1" applyAlignment="1">
      <alignment vertical="center"/>
    </xf>
    <xf numFmtId="171" fontId="116" fillId="0" borderId="12" xfId="99" applyNumberFormat="1" applyFont="1" applyBorder="1" applyAlignment="1">
      <alignment vertical="center"/>
    </xf>
    <xf numFmtId="169" fontId="16" fillId="0" borderId="12" xfId="99" applyNumberFormat="1" applyFont="1" applyBorder="1" applyAlignment="1">
      <alignment vertical="center"/>
    </xf>
    <xf numFmtId="0" fontId="125" fillId="0" borderId="0" xfId="99" applyFont="1" applyAlignment="1">
      <alignment horizontal="right"/>
    </xf>
    <xf numFmtId="0" fontId="117" fillId="0" borderId="22" xfId="106" applyFont="1" applyBorder="1"/>
    <xf numFmtId="0" fontId="116" fillId="0" borderId="22" xfId="106" applyFont="1" applyBorder="1"/>
    <xf numFmtId="0" fontId="116" fillId="0" borderId="12" xfId="106" applyFont="1" applyBorder="1" applyAlignment="1">
      <alignment horizontal="left"/>
    </xf>
    <xf numFmtId="169" fontId="116" fillId="0" borderId="12" xfId="106" applyNumberFormat="1" applyFont="1" applyBorder="1" applyAlignment="1">
      <alignment horizontal="right"/>
    </xf>
    <xf numFmtId="169" fontId="116" fillId="0" borderId="12" xfId="99" applyNumberFormat="1" applyFont="1" applyBorder="1" applyAlignment="1">
      <alignment horizontal="right"/>
    </xf>
    <xf numFmtId="1" fontId="0" fillId="0" borderId="0" xfId="0" applyNumberFormat="1"/>
    <xf numFmtId="169" fontId="31" fillId="0" borderId="0" xfId="66" applyNumberFormat="1" applyFont="1" applyAlignment="1">
      <alignment wrapText="1"/>
    </xf>
    <xf numFmtId="0" fontId="14" fillId="0" borderId="22" xfId="99" applyFont="1" applyBorder="1" applyAlignment="1">
      <alignment horizontal="right" vertical="center"/>
    </xf>
    <xf numFmtId="0" fontId="16" fillId="0" borderId="0" xfId="79" applyFont="1" applyAlignment="1">
      <alignment horizontal="right"/>
    </xf>
    <xf numFmtId="0" fontId="66" fillId="0" borderId="0" xfId="99" applyFont="1" applyAlignment="1">
      <alignment horizontal="right"/>
    </xf>
    <xf numFmtId="0" fontId="125" fillId="0" borderId="0" xfId="79" applyFont="1" applyAlignment="1">
      <alignment horizontal="left" vertical="top"/>
    </xf>
    <xf numFmtId="0" fontId="119" fillId="0" borderId="0" xfId="79" applyFont="1"/>
    <xf numFmtId="0" fontId="116" fillId="0" borderId="22" xfId="79" applyFont="1" applyBorder="1" applyAlignment="1">
      <alignment horizontal="left"/>
    </xf>
    <xf numFmtId="0" fontId="14" fillId="0" borderId="22" xfId="29" applyFont="1" applyBorder="1" applyAlignment="1">
      <alignment horizontal="right" vertical="center"/>
    </xf>
    <xf numFmtId="0" fontId="23" fillId="0" borderId="22" xfId="99" applyFont="1" applyBorder="1" applyAlignment="1">
      <alignment horizontal="right" vertical="center"/>
    </xf>
    <xf numFmtId="0" fontId="127" fillId="46" borderId="0" xfId="99" applyFont="1" applyFill="1"/>
    <xf numFmtId="0" fontId="127" fillId="0" borderId="0" xfId="0" applyFont="1"/>
    <xf numFmtId="0" fontId="127" fillId="46" borderId="0" xfId="0" applyFont="1" applyFill="1"/>
    <xf numFmtId="169" fontId="127" fillId="0" borderId="0" xfId="0" applyNumberFormat="1" applyFont="1"/>
    <xf numFmtId="49" fontId="117" fillId="0" borderId="0" xfId="99" applyNumberFormat="1" applyFont="1" applyAlignment="1">
      <alignment horizontal="left" vertical="center" wrapText="1"/>
    </xf>
    <xf numFmtId="0" fontId="124" fillId="0" borderId="0" xfId="99" applyFont="1" applyAlignment="1">
      <alignment horizontal="left"/>
    </xf>
    <xf numFmtId="49" fontId="125" fillId="0" borderId="0" xfId="27" applyNumberFormat="1" applyFont="1" applyAlignment="1">
      <alignment vertical="top"/>
    </xf>
    <xf numFmtId="49" fontId="15" fillId="0" borderId="0" xfId="27" quotePrefix="1" applyNumberFormat="1" applyFont="1" applyAlignment="1">
      <alignment horizontal="left" vertical="top" wrapText="1"/>
    </xf>
    <xf numFmtId="49" fontId="15" fillId="0" borderId="0" xfId="27" quotePrefix="1" applyNumberFormat="1" applyFont="1" applyAlignment="1">
      <alignment horizontal="center" vertical="top" wrapText="1"/>
    </xf>
    <xf numFmtId="49" fontId="15" fillId="0" borderId="0" xfId="27" quotePrefix="1" applyNumberFormat="1" applyFont="1" applyAlignment="1">
      <alignment horizontal="right" vertical="top" wrapText="1"/>
    </xf>
    <xf numFmtId="49" fontId="117" fillId="0" borderId="22" xfId="99" applyNumberFormat="1" applyFont="1" applyBorder="1" applyAlignment="1">
      <alignment horizontal="center" vertical="top" wrapText="1"/>
    </xf>
    <xf numFmtId="49" fontId="15" fillId="0" borderId="0" xfId="27" applyNumberFormat="1" applyFont="1" applyAlignment="1">
      <alignment vertical="top"/>
    </xf>
    <xf numFmtId="49" fontId="117" fillId="0" borderId="22" xfId="99" applyNumberFormat="1" applyFont="1" applyBorder="1" applyAlignment="1">
      <alignment horizontal="center" wrapText="1"/>
    </xf>
    <xf numFmtId="0" fontId="16" fillId="0" borderId="12" xfId="99" applyFont="1" applyBorder="1" applyAlignment="1">
      <alignment horizontal="center"/>
    </xf>
    <xf numFmtId="0" fontId="16" fillId="0" borderId="12" xfId="99" applyFont="1" applyBorder="1" applyAlignment="1">
      <alignment horizontal="right" wrapText="1"/>
    </xf>
    <xf numFmtId="0" fontId="116" fillId="46" borderId="12" xfId="99" applyFont="1" applyFill="1" applyBorder="1" applyAlignment="1">
      <alignment horizontal="right"/>
    </xf>
    <xf numFmtId="49" fontId="15" fillId="0" borderId="0" xfId="27" applyNumberFormat="1" applyFont="1" applyAlignment="1">
      <alignment vertical="top" wrapText="1"/>
    </xf>
    <xf numFmtId="0" fontId="16" fillId="0" borderId="0" xfId="93" applyFont="1" applyAlignment="1">
      <alignment horizontal="left"/>
    </xf>
    <xf numFmtId="0" fontId="16" fillId="0" borderId="0" xfId="99" quotePrefix="1" applyFont="1" applyAlignment="1">
      <alignment horizontal="right"/>
    </xf>
    <xf numFmtId="169" fontId="55" fillId="0" borderId="0" xfId="29" applyNumberFormat="1" applyFont="1" applyAlignment="1">
      <alignment horizontal="right" wrapText="1"/>
    </xf>
    <xf numFmtId="49" fontId="58" fillId="0" borderId="0" xfId="99" applyNumberFormat="1" applyFont="1" applyAlignment="1">
      <alignment wrapText="1"/>
    </xf>
    <xf numFmtId="169" fontId="46" fillId="0" borderId="0" xfId="29" applyNumberFormat="1" applyFont="1" applyAlignment="1">
      <alignment wrapText="1"/>
    </xf>
    <xf numFmtId="0" fontId="49" fillId="24" borderId="0" xfId="99" applyFont="1" applyFill="1"/>
    <xf numFmtId="0" fontId="49" fillId="24" borderId="0" xfId="99" applyFont="1" applyFill="1" applyAlignment="1">
      <alignment horizontal="right"/>
    </xf>
    <xf numFmtId="0" fontId="31" fillId="24" borderId="0" xfId="93" applyFont="1" applyFill="1" applyAlignment="1">
      <alignment horizontal="left"/>
    </xf>
    <xf numFmtId="0" fontId="31" fillId="24" borderId="0" xfId="99" quotePrefix="1" applyFont="1" applyFill="1" applyAlignment="1">
      <alignment horizontal="right"/>
    </xf>
    <xf numFmtId="0" fontId="49" fillId="24" borderId="0" xfId="93" applyFont="1" applyFill="1"/>
    <xf numFmtId="0" fontId="31" fillId="24" borderId="0" xfId="93" applyFont="1" applyFill="1" applyAlignment="1">
      <alignment horizontal="left" wrapText="1"/>
    </xf>
    <xf numFmtId="0" fontId="49" fillId="24" borderId="0" xfId="99" applyFont="1" applyFill="1" applyAlignment="1">
      <alignment horizontal="left" wrapText="1"/>
    </xf>
    <xf numFmtId="0" fontId="17" fillId="24" borderId="0" xfId="99" applyFont="1" applyFill="1" applyAlignment="1">
      <alignment horizontal="left" vertical="center"/>
    </xf>
    <xf numFmtId="0" fontId="49" fillId="24" borderId="0" xfId="99" applyFont="1" applyFill="1" applyAlignment="1">
      <alignment horizontal="left"/>
    </xf>
    <xf numFmtId="0" fontId="48" fillId="24" borderId="0" xfId="99" applyFont="1" applyFill="1" applyAlignment="1">
      <alignment horizontal="left" vertical="center"/>
    </xf>
    <xf numFmtId="1" fontId="14" fillId="0" borderId="0" xfId="99" applyNumberFormat="1" applyFont="1" applyAlignment="1">
      <alignment horizontal="right" wrapText="1"/>
    </xf>
    <xf numFmtId="0" fontId="57" fillId="0" borderId="0" xfId="29" applyFont="1" applyAlignment="1">
      <alignment horizontal="right"/>
    </xf>
    <xf numFmtId="0" fontId="50" fillId="0" borderId="0" xfId="29" applyFont="1" applyAlignment="1">
      <alignment horizontal="right" vertical="top"/>
    </xf>
    <xf numFmtId="1" fontId="49" fillId="0" borderId="0" xfId="99" applyNumberFormat="1" applyFont="1" applyAlignment="1">
      <alignment horizontal="right" wrapText="1"/>
    </xf>
    <xf numFmtId="0" fontId="49" fillId="0" borderId="0" xfId="99" applyFont="1" applyAlignment="1">
      <alignment horizontal="right" wrapText="1"/>
    </xf>
    <xf numFmtId="0" fontId="31" fillId="0" borderId="0" xfId="99" applyFont="1" applyAlignment="1">
      <alignment horizontal="right" wrapText="1"/>
    </xf>
    <xf numFmtId="170" fontId="31" fillId="0" borderId="0" xfId="29" applyNumberFormat="1" applyFont="1" applyAlignment="1">
      <alignment horizontal="right" wrapText="1"/>
    </xf>
    <xf numFmtId="0" fontId="31" fillId="0" borderId="0" xfId="29" applyFont="1" applyAlignment="1">
      <alignment horizontal="right" wrapText="1"/>
    </xf>
    <xf numFmtId="170" fontId="31" fillId="0" borderId="0" xfId="29" applyNumberFormat="1" applyFont="1" applyAlignment="1">
      <alignment wrapText="1"/>
    </xf>
    <xf numFmtId="0" fontId="31" fillId="0" borderId="0" xfId="29" applyFont="1" applyAlignment="1">
      <alignment wrapText="1"/>
    </xf>
    <xf numFmtId="170" fontId="36" fillId="0" borderId="0" xfId="29" applyNumberFormat="1" applyFont="1" applyAlignment="1">
      <alignment horizontal="right" wrapText="1"/>
    </xf>
    <xf numFmtId="0" fontId="36" fillId="0" borderId="0" xfId="29" applyFont="1" applyAlignment="1">
      <alignment horizontal="right" wrapText="1"/>
    </xf>
    <xf numFmtId="0" fontId="58" fillId="0" borderId="0" xfId="29" applyFont="1" applyAlignment="1">
      <alignment horizontal="right"/>
    </xf>
    <xf numFmtId="169" fontId="49" fillId="0" borderId="0" xfId="99" applyNumberFormat="1" applyFont="1" applyAlignment="1">
      <alignment horizontal="right" wrapText="1"/>
    </xf>
    <xf numFmtId="169" fontId="49" fillId="0" borderId="0" xfId="99" applyNumberFormat="1" applyFont="1" applyAlignment="1">
      <alignment wrapText="1"/>
    </xf>
    <xf numFmtId="169" fontId="31" fillId="0" borderId="0" xfId="29" applyNumberFormat="1" applyFont="1" applyAlignment="1">
      <alignment horizontal="right" wrapText="1"/>
    </xf>
    <xf numFmtId="169" fontId="31" fillId="0" borderId="0" xfId="29" applyNumberFormat="1" applyFont="1" applyAlignment="1">
      <alignment wrapText="1"/>
    </xf>
    <xf numFmtId="169" fontId="49" fillId="0" borderId="0" xfId="29" applyNumberFormat="1" applyFont="1" applyAlignment="1">
      <alignment horizontal="right" wrapText="1"/>
    </xf>
    <xf numFmtId="169" fontId="14" fillId="0" borderId="0" xfId="99" applyNumberFormat="1" applyFont="1" applyAlignment="1">
      <alignment horizontal="right" wrapText="1"/>
    </xf>
    <xf numFmtId="169" fontId="9" fillId="0" borderId="0" xfId="99" applyNumberFormat="1" applyFont="1" applyAlignment="1">
      <alignment horizontal="right" wrapText="1"/>
    </xf>
    <xf numFmtId="0" fontId="9" fillId="0" borderId="0" xfId="29" applyFont="1" applyAlignment="1">
      <alignment wrapText="1"/>
    </xf>
    <xf numFmtId="0" fontId="47" fillId="0" borderId="0" xfId="29" applyFont="1" applyAlignment="1">
      <alignment horizontal="right" wrapText="1"/>
    </xf>
    <xf numFmtId="0" fontId="47" fillId="0" borderId="0" xfId="99" applyFont="1" applyAlignment="1">
      <alignment wrapText="1"/>
    </xf>
    <xf numFmtId="0" fontId="14" fillId="0" borderId="0" xfId="99" applyFont="1" applyAlignment="1">
      <alignment horizontal="center"/>
    </xf>
    <xf numFmtId="169" fontId="47" fillId="0" borderId="0" xfId="29" applyNumberFormat="1" applyFont="1" applyAlignment="1">
      <alignment horizontal="right" wrapText="1"/>
    </xf>
    <xf numFmtId="0" fontId="49" fillId="24" borderId="0" xfId="74" applyFont="1" applyFill="1" applyAlignment="1">
      <alignment horizontal="center" vertical="center"/>
    </xf>
    <xf numFmtId="3" fontId="49" fillId="24" borderId="0" xfId="99" applyNumberFormat="1" applyFont="1" applyFill="1" applyAlignment="1">
      <alignment horizontal="right"/>
    </xf>
    <xf numFmtId="3" fontId="31" fillId="24" borderId="0" xfId="99" applyNumberFormat="1" applyFont="1" applyFill="1" applyAlignment="1">
      <alignment horizontal="right"/>
    </xf>
    <xf numFmtId="169" fontId="49" fillId="0" borderId="0" xfId="135" applyNumberFormat="1" applyFont="1" applyBorder="1" applyAlignment="1">
      <alignment horizontal="right" wrapText="1"/>
    </xf>
    <xf numFmtId="1" fontId="16" fillId="0" borderId="0" xfId="99" applyNumberFormat="1" applyFont="1"/>
    <xf numFmtId="1" fontId="146" fillId="24" borderId="0" xfId="99" applyNumberFormat="1" applyFont="1" applyFill="1" applyAlignment="1">
      <alignment horizontal="right"/>
    </xf>
    <xf numFmtId="1" fontId="13" fillId="0" borderId="0" xfId="99" applyNumberFormat="1" applyFont="1"/>
    <xf numFmtId="1" fontId="49" fillId="24" borderId="0" xfId="99" applyNumberFormat="1" applyFont="1" applyFill="1" applyAlignment="1">
      <alignment horizontal="right"/>
    </xf>
    <xf numFmtId="1" fontId="31" fillId="46" borderId="0" xfId="99" applyNumberFormat="1" applyFont="1" applyFill="1" applyAlignment="1">
      <alignment horizontal="right"/>
    </xf>
    <xf numFmtId="1" fontId="49" fillId="0" borderId="0" xfId="99" applyNumberFormat="1" applyFont="1" applyAlignment="1">
      <alignment horizontal="right"/>
    </xf>
    <xf numFmtId="3" fontId="49" fillId="0" borderId="0" xfId="99" applyNumberFormat="1" applyFont="1" applyAlignment="1">
      <alignment horizontal="right"/>
    </xf>
    <xf numFmtId="1" fontId="31" fillId="0" borderId="0" xfId="99" applyNumberFormat="1" applyFont="1" applyAlignment="1">
      <alignment horizontal="right"/>
    </xf>
    <xf numFmtId="49" fontId="58" fillId="0" borderId="12" xfId="99" applyNumberFormat="1" applyFont="1" applyBorder="1" applyAlignment="1">
      <alignment wrapText="1"/>
    </xf>
    <xf numFmtId="169" fontId="46" fillId="0" borderId="12" xfId="29" applyNumberFormat="1" applyFont="1" applyBorder="1" applyAlignment="1">
      <alignment wrapText="1"/>
    </xf>
    <xf numFmtId="169" fontId="55" fillId="0" borderId="12" xfId="29" applyNumberFormat="1" applyFont="1" applyBorder="1" applyAlignment="1">
      <alignment horizontal="right" wrapText="1"/>
    </xf>
    <xf numFmtId="0" fontId="47" fillId="0" borderId="12" xfId="99" applyFont="1" applyBorder="1" applyAlignment="1">
      <alignment horizontal="right" wrapText="1"/>
    </xf>
    <xf numFmtId="0" fontId="47" fillId="0" borderId="12" xfId="29" applyFont="1" applyBorder="1" applyAlignment="1">
      <alignment wrapText="1"/>
    </xf>
    <xf numFmtId="0" fontId="31" fillId="24" borderId="12" xfId="93" applyFont="1" applyFill="1" applyBorder="1" applyAlignment="1">
      <alignment horizontal="left"/>
    </xf>
    <xf numFmtId="0" fontId="31" fillId="24" borderId="12" xfId="99" quotePrefix="1" applyFont="1" applyFill="1" applyBorder="1" applyAlignment="1">
      <alignment horizontal="right"/>
    </xf>
    <xf numFmtId="0" fontId="31" fillId="24" borderId="12" xfId="99" applyFont="1" applyFill="1" applyBorder="1" applyAlignment="1">
      <alignment horizontal="right"/>
    </xf>
    <xf numFmtId="0" fontId="31" fillId="24" borderId="12" xfId="99" applyFont="1" applyFill="1" applyBorder="1"/>
    <xf numFmtId="0" fontId="9" fillId="0" borderId="12" xfId="99" applyFont="1" applyBorder="1" applyAlignment="1">
      <alignment horizontal="right"/>
    </xf>
    <xf numFmtId="0" fontId="16" fillId="0" borderId="12" xfId="93" applyFont="1" applyBorder="1" applyAlignment="1">
      <alignment horizontal="left"/>
    </xf>
    <xf numFmtId="0" fontId="16" fillId="0" borderId="12" xfId="99" quotePrefix="1" applyFont="1" applyBorder="1" applyAlignment="1">
      <alignment horizontal="right"/>
    </xf>
    <xf numFmtId="0" fontId="6" fillId="24" borderId="12" xfId="99" applyFont="1" applyFill="1" applyBorder="1"/>
    <xf numFmtId="0" fontId="13" fillId="24" borderId="12" xfId="99" applyFont="1" applyFill="1" applyBorder="1"/>
    <xf numFmtId="0" fontId="31" fillId="46" borderId="12" xfId="99" applyFont="1" applyFill="1" applyBorder="1" applyAlignment="1">
      <alignment horizontal="right"/>
    </xf>
    <xf numFmtId="3" fontId="31" fillId="46" borderId="12" xfId="99" applyNumberFormat="1" applyFont="1" applyFill="1" applyBorder="1"/>
    <xf numFmtId="1" fontId="31" fillId="24" borderId="12" xfId="99" applyNumberFormat="1" applyFont="1" applyFill="1" applyBorder="1" applyAlignment="1">
      <alignment horizontal="right"/>
    </xf>
    <xf numFmtId="1" fontId="31" fillId="0" borderId="12" xfId="99" applyNumberFormat="1" applyFont="1" applyBorder="1" applyAlignment="1">
      <alignment horizontal="right"/>
    </xf>
    <xf numFmtId="3" fontId="31" fillId="0" borderId="12" xfId="99" applyNumberFormat="1" applyFont="1" applyBorder="1" applyAlignment="1">
      <alignment horizontal="right"/>
    </xf>
    <xf numFmtId="49" fontId="50" fillId="24" borderId="0" xfId="27" applyNumberFormat="1" applyFont="1" applyFill="1" applyAlignment="1">
      <alignment horizontal="left" vertical="top" wrapText="1"/>
    </xf>
    <xf numFmtId="49" fontId="50" fillId="24" borderId="0" xfId="27" applyNumberFormat="1" applyFont="1" applyFill="1" applyAlignment="1">
      <alignment horizontal="right" vertical="top" wrapText="1"/>
    </xf>
    <xf numFmtId="0" fontId="31" fillId="24" borderId="0" xfId="99" applyFont="1" applyFill="1"/>
    <xf numFmtId="49" fontId="49" fillId="24" borderId="22" xfId="99" applyNumberFormat="1" applyFont="1" applyFill="1" applyBorder="1" applyAlignment="1">
      <alignment horizontal="right" vertical="center" wrapText="1"/>
    </xf>
    <xf numFmtId="1" fontId="49" fillId="24" borderId="22" xfId="99" applyNumberFormat="1" applyFont="1" applyFill="1" applyBorder="1" applyAlignment="1">
      <alignment horizontal="right" vertical="center" wrapText="1"/>
    </xf>
    <xf numFmtId="1" fontId="49" fillId="24" borderId="22" xfId="99" applyNumberFormat="1" applyFont="1" applyFill="1" applyBorder="1" applyAlignment="1">
      <alignment horizontal="right" wrapText="1"/>
    </xf>
    <xf numFmtId="0" fontId="31" fillId="24" borderId="0" xfId="99" applyFont="1" applyFill="1" applyAlignment="1">
      <alignment horizontal="right"/>
    </xf>
    <xf numFmtId="0" fontId="31" fillId="24" borderId="22" xfId="99" applyFont="1" applyFill="1" applyBorder="1"/>
    <xf numFmtId="1" fontId="49" fillId="0" borderId="22" xfId="99" applyNumberFormat="1" applyFont="1" applyBorder="1" applyAlignment="1">
      <alignment horizontal="right" wrapText="1"/>
    </xf>
    <xf numFmtId="1" fontId="49" fillId="0" borderId="22" xfId="99" applyNumberFormat="1" applyFont="1" applyBorder="1" applyAlignment="1">
      <alignment horizontal="right" vertical="center" wrapText="1"/>
    </xf>
    <xf numFmtId="169" fontId="16" fillId="0" borderId="0" xfId="101" applyNumberFormat="1" applyFont="1" applyAlignment="1">
      <alignment vertical="center"/>
    </xf>
    <xf numFmtId="169" fontId="142" fillId="0" borderId="0" xfId="97" applyNumberFormat="1" applyFont="1" applyAlignment="1">
      <alignment horizontal="right" vertical="center"/>
    </xf>
    <xf numFmtId="171" fontId="139" fillId="0" borderId="0" xfId="190" applyNumberFormat="1" applyFont="1" applyAlignment="1">
      <alignment horizontal="right" wrapText="1"/>
    </xf>
    <xf numFmtId="171" fontId="142" fillId="0" borderId="0" xfId="190" applyNumberFormat="1" applyFont="1" applyAlignment="1">
      <alignment horizontal="right" wrapText="1"/>
    </xf>
    <xf numFmtId="171" fontId="126" fillId="0" borderId="0" xfId="78" applyNumberFormat="1" applyFont="1" applyAlignment="1">
      <alignment horizontal="right"/>
    </xf>
    <xf numFmtId="171" fontId="126" fillId="0" borderId="0" xfId="78" applyNumberFormat="1" applyFont="1"/>
    <xf numFmtId="0" fontId="135" fillId="0" borderId="12" xfId="69" applyFont="1" applyBorder="1" applyAlignment="1">
      <alignment horizontal="left" wrapText="1"/>
    </xf>
    <xf numFmtId="169" fontId="117" fillId="0" borderId="12" xfId="78" applyNumberFormat="1" applyFont="1" applyBorder="1" applyAlignment="1">
      <alignment horizontal="right" wrapText="1"/>
    </xf>
    <xf numFmtId="169" fontId="117" fillId="0" borderId="12" xfId="78" applyNumberFormat="1" applyFont="1" applyBorder="1" applyAlignment="1">
      <alignment vertical="center"/>
    </xf>
    <xf numFmtId="169" fontId="117" fillId="0" borderId="12" xfId="78" applyNumberFormat="1" applyFont="1" applyBorder="1" applyAlignment="1">
      <alignment horizontal="right"/>
    </xf>
    <xf numFmtId="171" fontId="117" fillId="0" borderId="12" xfId="78" applyNumberFormat="1" applyFont="1" applyBorder="1" applyAlignment="1">
      <alignment horizontal="right"/>
    </xf>
    <xf numFmtId="171" fontId="23" fillId="0" borderId="12" xfId="78" applyNumberFormat="1" applyFont="1" applyBorder="1" applyAlignment="1">
      <alignment horizontal="right"/>
    </xf>
    <xf numFmtId="171" fontId="139" fillId="0" borderId="12" xfId="190" applyNumberFormat="1" applyFont="1" applyBorder="1" applyAlignment="1">
      <alignment horizontal="right" wrapText="1"/>
    </xf>
    <xf numFmtId="0" fontId="35" fillId="0" borderId="0" xfId="69" applyFont="1" applyAlignment="1">
      <alignment horizontal="left" wrapText="1"/>
    </xf>
    <xf numFmtId="169" fontId="14" fillId="0" borderId="0" xfId="78" applyNumberFormat="1" applyFont="1" applyAlignment="1">
      <alignment horizontal="right" wrapText="1"/>
    </xf>
    <xf numFmtId="169" fontId="16" fillId="0" borderId="0" xfId="78" applyNumberFormat="1" applyFont="1" applyAlignment="1">
      <alignment vertical="center"/>
    </xf>
    <xf numFmtId="169" fontId="13" fillId="0" borderId="0" xfId="78" applyNumberFormat="1" applyFont="1" applyAlignment="1">
      <alignment horizontal="right" vertical="center"/>
    </xf>
    <xf numFmtId="0" fontId="13" fillId="0" borderId="0" xfId="78" applyFont="1" applyAlignment="1">
      <alignment horizontal="right" vertical="center"/>
    </xf>
    <xf numFmtId="0" fontId="23" fillId="0" borderId="0" xfId="78" applyFont="1" applyAlignment="1">
      <alignment vertical="center"/>
    </xf>
    <xf numFmtId="0" fontId="13" fillId="0" borderId="0" xfId="78" applyFont="1" applyAlignment="1">
      <alignment horizontal="right"/>
    </xf>
    <xf numFmtId="0" fontId="13" fillId="0" borderId="8" xfId="81" applyFont="1" applyBorder="1"/>
    <xf numFmtId="0" fontId="8" fillId="0" borderId="8" xfId="102" applyBorder="1"/>
    <xf numFmtId="0" fontId="118" fillId="0" borderId="8" xfId="102" applyFont="1" applyBorder="1"/>
    <xf numFmtId="0" fontId="116" fillId="0" borderId="11" xfId="81" applyFont="1" applyBorder="1"/>
    <xf numFmtId="0" fontId="117" fillId="0" borderId="11" xfId="81" applyFont="1" applyBorder="1" applyAlignment="1">
      <alignment vertical="center"/>
    </xf>
    <xf numFmtId="0" fontId="117" fillId="0" borderId="8" xfId="81" applyFont="1" applyBorder="1" applyAlignment="1">
      <alignment vertical="center"/>
    </xf>
    <xf numFmtId="0" fontId="117" fillId="0" borderId="11" xfId="81" applyFont="1" applyBorder="1" applyAlignment="1">
      <alignment horizontal="right" vertical="center"/>
    </xf>
    <xf numFmtId="0" fontId="62" fillId="0" borderId="0" xfId="102" applyFont="1"/>
    <xf numFmtId="0" fontId="116" fillId="0" borderId="8" xfId="81" applyFont="1" applyBorder="1"/>
    <xf numFmtId="0" fontId="117" fillId="0" borderId="11" xfId="81" applyFont="1" applyBorder="1" applyAlignment="1">
      <alignment horizontal="center" vertical="center"/>
    </xf>
    <xf numFmtId="0" fontId="16" fillId="0" borderId="8" xfId="81" applyFont="1" applyBorder="1" applyAlignment="1">
      <alignment horizontal="left" vertical="center"/>
    </xf>
    <xf numFmtId="3" fontId="16" fillId="0" borderId="8" xfId="81" applyNumberFormat="1" applyFont="1" applyBorder="1"/>
    <xf numFmtId="0" fontId="16" fillId="0" borderId="8" xfId="81" applyFont="1" applyBorder="1"/>
    <xf numFmtId="0" fontId="8" fillId="0" borderId="26" xfId="102" applyBorder="1"/>
    <xf numFmtId="0" fontId="118" fillId="0" borderId="26" xfId="102" applyFont="1" applyBorder="1"/>
    <xf numFmtId="0" fontId="117" fillId="0" borderId="8" xfId="81" applyFont="1" applyBorder="1" applyAlignment="1">
      <alignment horizontal="right" vertical="center"/>
    </xf>
    <xf numFmtId="0" fontId="116" fillId="0" borderId="8" xfId="102" applyFont="1" applyBorder="1"/>
    <xf numFmtId="0" fontId="116" fillId="0" borderId="8" xfId="81" applyFont="1" applyBorder="1" applyAlignment="1">
      <alignment horizontal="right"/>
    </xf>
    <xf numFmtId="0" fontId="14" fillId="0" borderId="8" xfId="81" applyFont="1" applyBorder="1" applyAlignment="1">
      <alignment horizontal="right"/>
    </xf>
    <xf numFmtId="169" fontId="16" fillId="0" borderId="8" xfId="81" applyNumberFormat="1" applyFont="1" applyBorder="1" applyAlignment="1">
      <alignment horizontal="right"/>
    </xf>
    <xf numFmtId="169" fontId="13" fillId="0" borderId="8" xfId="81" applyNumberFormat="1" applyFont="1" applyBorder="1" applyAlignment="1">
      <alignment horizontal="right"/>
    </xf>
    <xf numFmtId="169" fontId="16" fillId="0" borderId="8" xfId="98" applyNumberFormat="1" applyFont="1" applyBorder="1"/>
    <xf numFmtId="169" fontId="16" fillId="0" borderId="8" xfId="81" applyNumberFormat="1" applyFont="1" applyBorder="1"/>
    <xf numFmtId="0" fontId="129" fillId="0" borderId="8" xfId="81" applyFont="1" applyBorder="1"/>
    <xf numFmtId="0" fontId="117" fillId="0" borderId="11" xfId="81" applyFont="1" applyBorder="1"/>
    <xf numFmtId="0" fontId="116" fillId="0" borderId="8" xfId="81" applyFont="1" applyBorder="1" applyAlignment="1">
      <alignment horizontal="left" vertical="center"/>
    </xf>
    <xf numFmtId="0" fontId="117" fillId="0" borderId="11" xfId="81" applyFont="1" applyBorder="1" applyAlignment="1">
      <alignment horizontal="right"/>
    </xf>
    <xf numFmtId="0" fontId="16" fillId="0" borderId="8" xfId="81" applyFont="1" applyBorder="1" applyAlignment="1">
      <alignment vertical="center"/>
    </xf>
    <xf numFmtId="0" fontId="16" fillId="0" borderId="8" xfId="81" applyFont="1" applyBorder="1" applyAlignment="1">
      <alignment horizontal="right"/>
    </xf>
    <xf numFmtId="0" fontId="13" fillId="0" borderId="8" xfId="81" applyFont="1" applyBorder="1" applyAlignment="1">
      <alignment horizontal="right"/>
    </xf>
    <xf numFmtId="0" fontId="119" fillId="0" borderId="0" xfId="76" applyFont="1" applyAlignment="1">
      <alignment horizontal="center"/>
    </xf>
    <xf numFmtId="0" fontId="49" fillId="0" borderId="0" xfId="76" applyFont="1"/>
    <xf numFmtId="169" fontId="119" fillId="0" borderId="0" xfId="120" applyFont="1"/>
    <xf numFmtId="171" fontId="116" fillId="0" borderId="0" xfId="76" applyNumberFormat="1" applyFont="1"/>
    <xf numFmtId="169" fontId="117" fillId="0" borderId="22" xfId="122" applyFont="1" applyBorder="1" applyAlignment="1">
      <alignment horizontal="right" vertical="center"/>
    </xf>
    <xf numFmtId="1" fontId="117" fillId="0" borderId="22" xfId="122" applyNumberFormat="1" applyFont="1" applyBorder="1" applyAlignment="1">
      <alignment horizontal="right" vertical="center"/>
    </xf>
    <xf numFmtId="1" fontId="117" fillId="0" borderId="22" xfId="127" applyNumberFormat="1" applyFont="1" applyFill="1" applyBorder="1" applyAlignment="1">
      <alignment horizontal="right" vertical="center"/>
    </xf>
    <xf numFmtId="1" fontId="117" fillId="0" borderId="22" xfId="127" applyNumberFormat="1" applyFont="1" applyFill="1" applyBorder="1" applyAlignment="1">
      <alignment horizontal="center" vertical="center"/>
    </xf>
    <xf numFmtId="1" fontId="49" fillId="0" borderId="22" xfId="127" applyNumberFormat="1" applyFont="1" applyFill="1" applyBorder="1" applyAlignment="1">
      <alignment horizontal="right" vertical="center"/>
    </xf>
    <xf numFmtId="169" fontId="116" fillId="0" borderId="0" xfId="122" applyFont="1" applyAlignment="1">
      <alignment horizontal="center"/>
    </xf>
    <xf numFmtId="1" fontId="116" fillId="0" borderId="0" xfId="122" applyNumberFormat="1" applyFont="1" applyAlignment="1">
      <alignment horizontal="right"/>
    </xf>
    <xf numFmtId="171" fontId="116" fillId="0" borderId="0" xfId="76" applyNumberFormat="1" applyFont="1" applyAlignment="1">
      <alignment horizontal="center"/>
    </xf>
    <xf numFmtId="169" fontId="117" fillId="0" borderId="0" xfId="0" applyNumberFormat="1" applyFont="1" applyAlignment="1">
      <alignment vertical="top" wrapText="1"/>
    </xf>
    <xf numFmtId="169" fontId="117" fillId="0" borderId="0" xfId="0" applyNumberFormat="1" applyFont="1" applyAlignment="1">
      <alignment horizontal="right"/>
    </xf>
    <xf numFmtId="169" fontId="117" fillId="0" borderId="0" xfId="76" applyNumberFormat="1" applyFont="1" applyAlignment="1">
      <alignment horizontal="right"/>
    </xf>
    <xf numFmtId="171" fontId="31" fillId="0" borderId="0" xfId="76" applyNumberFormat="1" applyFont="1" applyAlignment="1">
      <alignment horizontal="right"/>
    </xf>
    <xf numFmtId="169" fontId="116" fillId="0" borderId="0" xfId="122" applyFont="1" applyAlignment="1">
      <alignment wrapText="1"/>
    </xf>
    <xf numFmtId="169" fontId="116" fillId="0" borderId="0" xfId="0" applyNumberFormat="1" applyFont="1" applyAlignment="1">
      <alignment horizontal="right"/>
    </xf>
    <xf numFmtId="169" fontId="116" fillId="0" borderId="0" xfId="122" applyFont="1"/>
    <xf numFmtId="169" fontId="116" fillId="0" borderId="0" xfId="0" applyNumberFormat="1" applyFont="1"/>
    <xf numFmtId="169" fontId="116" fillId="0" borderId="0" xfId="122" applyFont="1" applyAlignment="1">
      <alignment horizontal="left" wrapText="1"/>
    </xf>
    <xf numFmtId="169" fontId="116" fillId="0" borderId="0" xfId="122" applyFont="1" applyAlignment="1">
      <alignment horizontal="right"/>
    </xf>
    <xf numFmtId="169" fontId="116" fillId="0" borderId="0" xfId="0" applyNumberFormat="1" applyFont="1" applyAlignment="1">
      <alignment horizontal="left" vertical="top" wrapText="1" indent="1"/>
    </xf>
    <xf numFmtId="171" fontId="116" fillId="0" borderId="0" xfId="122" applyNumberFormat="1" applyFont="1" applyAlignment="1">
      <alignment horizontal="right"/>
    </xf>
    <xf numFmtId="171" fontId="116" fillId="0" borderId="0" xfId="0" applyNumberFormat="1" applyFont="1" applyAlignment="1">
      <alignment horizontal="right"/>
    </xf>
    <xf numFmtId="169" fontId="116" fillId="0" borderId="0" xfId="99" applyNumberFormat="1" applyFont="1" applyAlignment="1">
      <alignment horizontal="left"/>
    </xf>
    <xf numFmtId="169" fontId="116" fillId="0" borderId="12" xfId="76" applyNumberFormat="1" applyFont="1" applyBorder="1" applyAlignment="1">
      <alignment horizontal="left"/>
    </xf>
    <xf numFmtId="169" fontId="116" fillId="0" borderId="12" xfId="76" applyNumberFormat="1" applyFont="1" applyBorder="1" applyAlignment="1">
      <alignment horizontal="right"/>
    </xf>
    <xf numFmtId="169" fontId="118" fillId="0" borderId="12" xfId="76" applyNumberFormat="1" applyFont="1" applyBorder="1" applyAlignment="1">
      <alignment horizontal="right"/>
    </xf>
    <xf numFmtId="169" fontId="116" fillId="0" borderId="12" xfId="76" applyNumberFormat="1" applyFont="1" applyBorder="1"/>
    <xf numFmtId="169" fontId="31" fillId="0" borderId="12" xfId="76" applyNumberFormat="1" applyFont="1" applyBorder="1"/>
    <xf numFmtId="0" fontId="116" fillId="0" borderId="0" xfId="76" applyFont="1" applyAlignment="1">
      <alignment horizontal="left"/>
    </xf>
    <xf numFmtId="1" fontId="117" fillId="0" borderId="22" xfId="99" applyNumberFormat="1" applyFont="1" applyBorder="1" applyAlignment="1">
      <alignment horizontal="right" vertical="center"/>
    </xf>
    <xf numFmtId="0" fontId="117" fillId="0" borderId="0" xfId="99" applyFont="1" applyAlignment="1">
      <alignment horizontal="center" vertical="center"/>
    </xf>
    <xf numFmtId="1" fontId="116" fillId="0" borderId="0" xfId="0" applyNumberFormat="1" applyFont="1" applyAlignment="1">
      <alignment vertical="top" wrapText="1"/>
    </xf>
    <xf numFmtId="1" fontId="117" fillId="0" borderId="0" xfId="0" applyNumberFormat="1" applyFont="1" applyAlignment="1">
      <alignment vertical="top" wrapText="1"/>
    </xf>
    <xf numFmtId="0" fontId="117" fillId="0" borderId="0" xfId="0" applyFont="1" applyAlignment="1">
      <alignment vertical="top" wrapText="1"/>
    </xf>
    <xf numFmtId="171" fontId="117" fillId="0" borderId="0" xfId="99" applyNumberFormat="1" applyFont="1" applyAlignment="1">
      <alignment horizontal="right"/>
    </xf>
    <xf numFmtId="0" fontId="116" fillId="0" borderId="0" xfId="0" applyFont="1" applyAlignment="1">
      <alignment vertical="top" wrapText="1"/>
    </xf>
    <xf numFmtId="169" fontId="116" fillId="0" borderId="0" xfId="0" applyNumberFormat="1" applyFont="1" applyAlignment="1">
      <alignment vertical="top" wrapText="1"/>
    </xf>
    <xf numFmtId="171" fontId="116" fillId="0" borderId="0" xfId="0" applyNumberFormat="1" applyFont="1" applyAlignment="1">
      <alignment horizontal="right" wrapText="1"/>
    </xf>
    <xf numFmtId="171" fontId="116" fillId="0" borderId="0" xfId="99" applyNumberFormat="1" applyFont="1" applyAlignment="1">
      <alignment horizontal="right" wrapText="1"/>
    </xf>
    <xf numFmtId="171" fontId="138" fillId="0" borderId="0" xfId="99" applyNumberFormat="1" applyFont="1" applyAlignment="1">
      <alignment horizontal="right"/>
    </xf>
    <xf numFmtId="0" fontId="116" fillId="0" borderId="0" xfId="0" applyFont="1" applyAlignment="1">
      <alignment horizontal="right" vertical="top" wrapText="1"/>
    </xf>
    <xf numFmtId="169" fontId="118" fillId="0" borderId="12" xfId="99" applyNumberFormat="1" applyFont="1" applyBorder="1" applyAlignment="1">
      <alignment horizontal="left"/>
    </xf>
    <xf numFmtId="169" fontId="116" fillId="0" borderId="12" xfId="0" applyNumberFormat="1" applyFont="1" applyBorder="1" applyAlignment="1">
      <alignment horizontal="right"/>
    </xf>
    <xf numFmtId="0" fontId="116" fillId="0" borderId="12" xfId="76" applyFont="1" applyBorder="1"/>
    <xf numFmtId="0" fontId="31" fillId="0" borderId="12" xfId="76" applyFont="1" applyBorder="1"/>
    <xf numFmtId="169" fontId="118" fillId="0" borderId="0" xfId="99" applyNumberFormat="1" applyFont="1" applyAlignment="1">
      <alignment horizontal="left"/>
    </xf>
    <xf numFmtId="169" fontId="118" fillId="0" borderId="0" xfId="76" applyNumberFormat="1" applyFont="1" applyAlignment="1">
      <alignment horizontal="right"/>
    </xf>
    <xf numFmtId="1" fontId="116" fillId="0" borderId="0" xfId="0" applyNumberFormat="1" applyFont="1"/>
    <xf numFmtId="1" fontId="116" fillId="0" borderId="0" xfId="0" applyNumberFormat="1" applyFont="1" applyAlignment="1">
      <alignment horizontal="right"/>
    </xf>
    <xf numFmtId="1" fontId="117" fillId="0" borderId="0" xfId="0" applyNumberFormat="1" applyFont="1" applyAlignment="1">
      <alignment horizontal="right" vertical="center" wrapText="1"/>
    </xf>
    <xf numFmtId="1" fontId="117" fillId="0" borderId="22" xfId="0" applyNumberFormat="1" applyFont="1" applyBorder="1" applyAlignment="1">
      <alignment vertical="center" wrapText="1"/>
    </xf>
    <xf numFmtId="1" fontId="117" fillId="0" borderId="22" xfId="0" applyNumberFormat="1" applyFont="1" applyBorder="1" applyAlignment="1">
      <alignment horizontal="right" vertical="center" wrapText="1"/>
    </xf>
    <xf numFmtId="1" fontId="49" fillId="0" borderId="22" xfId="0" applyNumberFormat="1" applyFont="1" applyBorder="1" applyAlignment="1">
      <alignment horizontal="right" vertical="center" wrapText="1"/>
    </xf>
    <xf numFmtId="171" fontId="117" fillId="0" borderId="0" xfId="76" applyNumberFormat="1" applyFont="1"/>
    <xf numFmtId="171" fontId="117" fillId="0" borderId="0" xfId="0" applyNumberFormat="1" applyFont="1"/>
    <xf numFmtId="171" fontId="49" fillId="0" borderId="0" xfId="76" applyNumberFormat="1" applyFont="1" applyAlignment="1">
      <alignment horizontal="right"/>
    </xf>
    <xf numFmtId="171" fontId="116" fillId="0" borderId="0" xfId="0" applyNumberFormat="1" applyFont="1"/>
    <xf numFmtId="171" fontId="6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69" fontId="116" fillId="0" borderId="0" xfId="76" applyNumberFormat="1" applyFont="1" applyAlignment="1">
      <alignment horizontal="right" wrapText="1"/>
    </xf>
    <xf numFmtId="171" fontId="31" fillId="0" borderId="0" xfId="99" applyNumberFormat="1" applyFont="1" applyAlignment="1">
      <alignment horizontal="right"/>
    </xf>
    <xf numFmtId="171" fontId="116" fillId="0" borderId="0" xfId="0" applyNumberFormat="1" applyFont="1" applyAlignment="1">
      <alignment vertical="top" wrapText="1"/>
    </xf>
    <xf numFmtId="171" fontId="116" fillId="0" borderId="0" xfId="99" applyNumberFormat="1" applyFont="1" applyAlignment="1">
      <alignment vertical="center"/>
    </xf>
    <xf numFmtId="171" fontId="116" fillId="0" borderId="0" xfId="99" applyNumberFormat="1" applyFont="1" applyAlignment="1">
      <alignment wrapText="1"/>
    </xf>
    <xf numFmtId="0" fontId="116" fillId="0" borderId="12" xfId="76" applyFont="1" applyBorder="1" applyAlignment="1">
      <alignment horizontal="right"/>
    </xf>
    <xf numFmtId="171" fontId="23" fillId="48" borderId="0" xfId="0" applyNumberFormat="1" applyFont="1" applyFill="1" applyAlignment="1">
      <alignment horizontal="right"/>
    </xf>
    <xf numFmtId="171" fontId="178" fillId="0" borderId="0" xfId="0" applyNumberFormat="1" applyFont="1" applyAlignment="1">
      <alignment horizontal="right"/>
    </xf>
    <xf numFmtId="171" fontId="133" fillId="0" borderId="0" xfId="76" applyNumberFormat="1" applyFont="1" applyAlignment="1">
      <alignment horizontal="right"/>
    </xf>
    <xf numFmtId="171" fontId="116" fillId="0" borderId="0" xfId="76" applyNumberFormat="1" applyFont="1" applyAlignment="1">
      <alignment horizontal="right" wrapText="1"/>
    </xf>
    <xf numFmtId="0" fontId="6" fillId="0" borderId="12" xfId="0" applyFont="1" applyBorder="1"/>
    <xf numFmtId="1" fontId="117" fillId="0" borderId="0" xfId="0" applyNumberFormat="1" applyFont="1" applyAlignment="1">
      <alignment horizontal="right"/>
    </xf>
    <xf numFmtId="1" fontId="117" fillId="0" borderId="0" xfId="76" applyNumberFormat="1" applyFont="1" applyAlignment="1">
      <alignment horizontal="right"/>
    </xf>
    <xf numFmtId="3" fontId="117" fillId="0" borderId="0" xfId="76" applyNumberFormat="1" applyFont="1" applyAlignment="1">
      <alignment horizontal="right"/>
    </xf>
    <xf numFmtId="3" fontId="116" fillId="0" borderId="0" xfId="76" applyNumberFormat="1" applyFont="1" applyAlignment="1">
      <alignment horizontal="right"/>
    </xf>
    <xf numFmtId="0" fontId="31" fillId="0" borderId="0" xfId="76" applyFont="1" applyAlignment="1">
      <alignment horizontal="right"/>
    </xf>
    <xf numFmtId="0" fontId="133" fillId="0" borderId="0" xfId="76" applyFont="1" applyAlignment="1">
      <alignment horizontal="right"/>
    </xf>
    <xf numFmtId="1" fontId="116" fillId="0" borderId="12" xfId="76" applyNumberFormat="1" applyFont="1" applyBorder="1" applyAlignment="1">
      <alignment horizontal="right"/>
    </xf>
    <xf numFmtId="1" fontId="125" fillId="0" borderId="0" xfId="76" applyNumberFormat="1" applyFont="1" applyAlignment="1">
      <alignment horizontal="left" indent="1"/>
    </xf>
    <xf numFmtId="0" fontId="117" fillId="0" borderId="0" xfId="99" applyFont="1" applyAlignment="1">
      <alignment horizontal="left" vertical="center" indent="1"/>
    </xf>
    <xf numFmtId="0" fontId="117" fillId="0" borderId="22" xfId="99" applyFont="1" applyBorder="1" applyAlignment="1">
      <alignment horizontal="right" vertical="center" wrapText="1"/>
    </xf>
    <xf numFmtId="1" fontId="117" fillId="0" borderId="0" xfId="99" applyNumberFormat="1" applyFont="1" applyAlignment="1">
      <alignment horizontal="right" vertical="center"/>
    </xf>
    <xf numFmtId="1" fontId="117" fillId="0" borderId="0" xfId="0" applyNumberFormat="1" applyFont="1" applyAlignment="1">
      <alignment vertical="center" wrapText="1"/>
    </xf>
    <xf numFmtId="0" fontId="117" fillId="0" borderId="0" xfId="76" applyFont="1" applyAlignment="1">
      <alignment horizontal="right"/>
    </xf>
    <xf numFmtId="1" fontId="116" fillId="0" borderId="0" xfId="0" applyNumberFormat="1" applyFont="1" applyAlignment="1">
      <alignment horizontal="right" wrapText="1"/>
    </xf>
    <xf numFmtId="1" fontId="116" fillId="0" borderId="0" xfId="76" applyNumberFormat="1" applyFont="1" applyAlignment="1">
      <alignment horizontal="right" wrapText="1"/>
    </xf>
    <xf numFmtId="0" fontId="133" fillId="0" borderId="0" xfId="76" applyFont="1"/>
    <xf numFmtId="1" fontId="116" fillId="0" borderId="12" xfId="99" applyNumberFormat="1" applyFont="1" applyBorder="1" applyAlignment="1">
      <alignment horizontal="right"/>
    </xf>
    <xf numFmtId="0" fontId="116" fillId="0" borderId="0" xfId="76" applyFont="1" applyAlignment="1">
      <alignment horizontal="right" wrapText="1"/>
    </xf>
    <xf numFmtId="171" fontId="138" fillId="0" borderId="0" xfId="76" applyNumberFormat="1" applyFont="1" applyAlignment="1">
      <alignment horizontal="right"/>
    </xf>
    <xf numFmtId="169" fontId="116" fillId="0" borderId="12" xfId="99" applyNumberFormat="1" applyFont="1" applyBorder="1" applyAlignment="1">
      <alignment horizontal="left"/>
    </xf>
    <xf numFmtId="169" fontId="116" fillId="0" borderId="12" xfId="99" applyNumberFormat="1" applyFont="1" applyBorder="1" applyAlignment="1">
      <alignment horizontal="right" wrapText="1"/>
    </xf>
    <xf numFmtId="171" fontId="116" fillId="0" borderId="12" xfId="76" applyNumberFormat="1" applyFont="1" applyBorder="1"/>
    <xf numFmtId="169" fontId="117" fillId="0" borderId="22" xfId="122" applyFont="1" applyBorder="1" applyAlignment="1">
      <alignment horizontal="right" vertical="center" wrapText="1"/>
    </xf>
    <xf numFmtId="169" fontId="116" fillId="0" borderId="0" xfId="122" applyFont="1" applyAlignment="1">
      <alignment horizontal="center" wrapText="1"/>
    </xf>
    <xf numFmtId="49" fontId="116" fillId="0" borderId="0" xfId="122" applyNumberFormat="1" applyFont="1" applyAlignment="1">
      <alignment horizontal="right" wrapText="1"/>
    </xf>
    <xf numFmtId="171" fontId="49" fillId="0" borderId="0" xfId="76" applyNumberFormat="1" applyFont="1"/>
    <xf numFmtId="171" fontId="146" fillId="0" borderId="0" xfId="76" applyNumberFormat="1" applyFont="1" applyAlignment="1">
      <alignment horizontal="right"/>
    </xf>
    <xf numFmtId="4" fontId="31" fillId="0" borderId="0" xfId="76" applyNumberFormat="1" applyFont="1"/>
    <xf numFmtId="171" fontId="31" fillId="0" borderId="0" xfId="76" applyNumberFormat="1" applyFont="1"/>
    <xf numFmtId="169" fontId="31" fillId="0" borderId="0" xfId="76" applyNumberFormat="1" applyFont="1"/>
    <xf numFmtId="0" fontId="23" fillId="0" borderId="22" xfId="87" applyFont="1" applyBorder="1"/>
    <xf numFmtId="4" fontId="23" fillId="0" borderId="12" xfId="87" applyNumberFormat="1" applyFont="1" applyBorder="1"/>
    <xf numFmtId="4" fontId="23" fillId="0" borderId="0" xfId="87" applyNumberFormat="1" applyFont="1"/>
    <xf numFmtId="4" fontId="16" fillId="0" borderId="0" xfId="87" applyNumberFormat="1" applyFont="1"/>
    <xf numFmtId="4" fontId="13" fillId="0" borderId="0" xfId="87" applyNumberFormat="1" applyFont="1"/>
    <xf numFmtId="0" fontId="13" fillId="0" borderId="12" xfId="87" applyFont="1" applyBorder="1"/>
    <xf numFmtId="2" fontId="23" fillId="0" borderId="0" xfId="87" applyNumberFormat="1" applyFont="1"/>
    <xf numFmtId="4" fontId="13" fillId="0" borderId="12" xfId="87" applyNumberFormat="1" applyFont="1" applyBorder="1"/>
    <xf numFmtId="0" fontId="24" fillId="0" borderId="22" xfId="0" applyFont="1" applyBorder="1"/>
    <xf numFmtId="4" fontId="49" fillId="0" borderId="0" xfId="0" applyNumberFormat="1" applyFont="1" applyAlignment="1">
      <alignment horizontal="right" vertical="center"/>
    </xf>
    <xf numFmtId="0" fontId="179" fillId="0" borderId="0" xfId="0" applyFont="1" applyAlignment="1">
      <alignment vertical="center"/>
    </xf>
    <xf numFmtId="4" fontId="31" fillId="0" borderId="0" xfId="0" applyNumberFormat="1" applyFont="1" applyAlignment="1">
      <alignment horizontal="right" vertical="center"/>
    </xf>
    <xf numFmtId="0" fontId="49" fillId="0" borderId="27" xfId="0" applyFont="1" applyBorder="1" applyAlignment="1">
      <alignment horizontal="center"/>
    </xf>
    <xf numFmtId="0" fontId="49" fillId="0" borderId="28" xfId="0" applyFont="1" applyBorder="1" applyAlignment="1">
      <alignment horizontal="center"/>
    </xf>
    <xf numFmtId="0" fontId="31" fillId="0" borderId="29" xfId="66" applyFont="1" applyBorder="1" applyAlignment="1">
      <alignment wrapText="1"/>
    </xf>
    <xf numFmtId="0" fontId="31" fillId="0" borderId="29" xfId="66" applyFont="1" applyBorder="1" applyAlignment="1">
      <alignment horizontal="center" vertical="top"/>
    </xf>
    <xf numFmtId="0" fontId="31" fillId="0" borderId="29" xfId="66" applyFont="1" applyBorder="1" applyAlignment="1">
      <alignment horizontal="center" vertical="top" wrapText="1"/>
    </xf>
    <xf numFmtId="169" fontId="24" fillId="0" borderId="0" xfId="0" applyNumberFormat="1" applyFont="1"/>
    <xf numFmtId="0" fontId="180" fillId="0" borderId="0" xfId="0" applyFont="1"/>
    <xf numFmtId="0" fontId="31" fillId="0" borderId="27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49" fontId="116" fillId="0" borderId="12" xfId="99" applyNumberFormat="1" applyFont="1" applyBorder="1" applyAlignment="1">
      <alignment horizontal="right"/>
    </xf>
    <xf numFmtId="49" fontId="14" fillId="0" borderId="0" xfId="99" applyNumberFormat="1" applyFont="1" applyAlignment="1">
      <alignment horizontal="right"/>
    </xf>
    <xf numFmtId="49" fontId="9" fillId="0" borderId="0" xfId="99" applyNumberFormat="1" applyFont="1" applyAlignment="1">
      <alignment horizontal="right"/>
    </xf>
    <xf numFmtId="49" fontId="116" fillId="0" borderId="12" xfId="99" applyNumberFormat="1" applyFont="1" applyBorder="1" applyAlignment="1">
      <alignment horizontal="right" vertical="center"/>
    </xf>
    <xf numFmtId="49" fontId="23" fillId="0" borderId="0" xfId="99" applyNumberFormat="1" applyFont="1" applyAlignment="1">
      <alignment horizontal="right"/>
    </xf>
    <xf numFmtId="49" fontId="16" fillId="0" borderId="12" xfId="99" applyNumberFormat="1" applyFont="1" applyBorder="1" applyAlignment="1">
      <alignment horizontal="right"/>
    </xf>
    <xf numFmtId="49" fontId="16" fillId="0" borderId="0" xfId="99" applyNumberFormat="1" applyFont="1" applyAlignment="1">
      <alignment horizontal="right"/>
    </xf>
    <xf numFmtId="4" fontId="23" fillId="0" borderId="0" xfId="99" applyNumberFormat="1" applyFont="1" applyAlignment="1">
      <alignment vertical="center"/>
    </xf>
    <xf numFmtId="171" fontId="188" fillId="0" borderId="0" xfId="66" applyNumberFormat="1" applyFont="1"/>
    <xf numFmtId="171" fontId="187" fillId="0" borderId="0" xfId="66" applyNumberFormat="1" applyFont="1"/>
    <xf numFmtId="171" fontId="23" fillId="0" borderId="0" xfId="66" applyNumberFormat="1" applyFont="1"/>
    <xf numFmtId="171" fontId="9" fillId="0" borderId="0" xfId="66" applyNumberFormat="1" applyFont="1"/>
    <xf numFmtId="171" fontId="13" fillId="0" borderId="0" xfId="66" applyNumberFormat="1" applyFont="1"/>
    <xf numFmtId="171" fontId="31" fillId="0" borderId="0" xfId="66" applyNumberFormat="1" applyFont="1"/>
    <xf numFmtId="3" fontId="31" fillId="0" borderId="0" xfId="146" applyNumberFormat="1" applyFont="1"/>
    <xf numFmtId="3" fontId="13" fillId="0" borderId="0" xfId="98" applyNumberFormat="1" applyFont="1" applyAlignment="1">
      <alignment horizontal="right"/>
    </xf>
    <xf numFmtId="0" fontId="136" fillId="0" borderId="0" xfId="89" applyFont="1"/>
    <xf numFmtId="171" fontId="13" fillId="0" borderId="0" xfId="89" applyNumberFormat="1" applyFont="1" applyAlignment="1">
      <alignment horizontal="right"/>
    </xf>
    <xf numFmtId="169" fontId="13" fillId="0" borderId="0" xfId="89" applyNumberFormat="1" applyFont="1" applyAlignment="1">
      <alignment horizontal="right"/>
    </xf>
    <xf numFmtId="0" fontId="24" fillId="0" borderId="0" xfId="89" applyFont="1"/>
    <xf numFmtId="171" fontId="24" fillId="0" borderId="0" xfId="89" applyNumberFormat="1" applyFont="1"/>
    <xf numFmtId="2" fontId="13" fillId="0" borderId="0" xfId="89" applyNumberFormat="1" applyFont="1" applyAlignment="1">
      <alignment horizontal="right"/>
    </xf>
    <xf numFmtId="171" fontId="19" fillId="0" borderId="0" xfId="89" applyNumberFormat="1" applyFont="1"/>
    <xf numFmtId="4" fontId="22" fillId="0" borderId="0" xfId="89" applyNumberFormat="1" applyFont="1"/>
    <xf numFmtId="3" fontId="22" fillId="0" borderId="0" xfId="89" applyNumberFormat="1" applyFont="1"/>
    <xf numFmtId="171" fontId="171" fillId="0" borderId="0" xfId="80" applyNumberFormat="1" applyFont="1"/>
    <xf numFmtId="171" fontId="186" fillId="0" borderId="0" xfId="98" applyNumberFormat="1" applyFont="1" applyAlignment="1">
      <alignment horizontal="right"/>
    </xf>
    <xf numFmtId="169" fontId="185" fillId="0" borderId="0" xfId="80" applyNumberFormat="1" applyFont="1"/>
    <xf numFmtId="171" fontId="184" fillId="0" borderId="0" xfId="98" applyNumberFormat="1" applyFont="1" applyAlignment="1">
      <alignment horizontal="right"/>
    </xf>
    <xf numFmtId="0" fontId="183" fillId="0" borderId="0" xfId="80" applyFont="1"/>
    <xf numFmtId="0" fontId="171" fillId="0" borderId="0" xfId="80" applyFont="1"/>
    <xf numFmtId="0" fontId="182" fillId="0" borderId="0" xfId="89" applyFont="1"/>
    <xf numFmtId="0" fontId="38" fillId="0" borderId="0" xfId="89" applyFont="1"/>
    <xf numFmtId="171" fontId="16" fillId="0" borderId="12" xfId="98" applyNumberFormat="1" applyFont="1" applyBorder="1" applyAlignment="1">
      <alignment vertical="center"/>
    </xf>
    <xf numFmtId="169" fontId="23" fillId="0" borderId="0" xfId="99" applyNumberFormat="1" applyFont="1" applyAlignment="1">
      <alignment horizontal="right"/>
    </xf>
    <xf numFmtId="49" fontId="16" fillId="0" borderId="0" xfId="99" applyNumberFormat="1" applyFont="1" applyAlignment="1">
      <alignment horizontal="right" vertical="center"/>
    </xf>
    <xf numFmtId="49" fontId="116" fillId="0" borderId="0" xfId="99" applyNumberFormat="1" applyFont="1" applyAlignment="1">
      <alignment horizontal="right" vertical="center"/>
    </xf>
    <xf numFmtId="171" fontId="16" fillId="0" borderId="0" xfId="99" applyNumberFormat="1" applyFont="1"/>
    <xf numFmtId="49" fontId="116" fillId="0" borderId="0" xfId="76" applyNumberFormat="1" applyFont="1" applyAlignment="1">
      <alignment horizontal="right"/>
    </xf>
    <xf numFmtId="49" fontId="23" fillId="0" borderId="0" xfId="99" applyNumberFormat="1" applyFont="1" applyAlignment="1">
      <alignment horizontal="right" vertical="center"/>
    </xf>
    <xf numFmtId="0" fontId="117" fillId="0" borderId="0" xfId="98" applyFont="1" applyAlignment="1">
      <alignment horizontal="right" vertical="center" wrapText="1"/>
    </xf>
    <xf numFmtId="0" fontId="118" fillId="0" borderId="0" xfId="98" applyFont="1" applyAlignment="1">
      <alignment vertical="center"/>
    </xf>
    <xf numFmtId="0" fontId="117" fillId="0" borderId="0" xfId="98" applyFont="1" applyAlignment="1">
      <alignment vertical="center" wrapText="1"/>
    </xf>
    <xf numFmtId="0" fontId="116" fillId="0" borderId="0" xfId="96" applyFont="1" applyAlignment="1">
      <alignment horizontal="right"/>
    </xf>
    <xf numFmtId="169" fontId="116" fillId="0" borderId="0" xfId="101" applyNumberFormat="1" applyFont="1"/>
    <xf numFmtId="0" fontId="117" fillId="0" borderId="0" xfId="96" applyFont="1" applyAlignment="1">
      <alignment horizontal="right" vertical="center" wrapText="1"/>
    </xf>
    <xf numFmtId="0" fontId="116" fillId="0" borderId="0" xfId="96" applyFont="1" applyAlignment="1">
      <alignment horizontal="left" vertical="center" wrapText="1"/>
    </xf>
    <xf numFmtId="0" fontId="118" fillId="0" borderId="0" xfId="98" applyFont="1"/>
    <xf numFmtId="0" fontId="120" fillId="0" borderId="0" xfId="96" applyFont="1"/>
    <xf numFmtId="0" fontId="119" fillId="0" borderId="0" xfId="96" applyFont="1"/>
    <xf numFmtId="0" fontId="24" fillId="0" borderId="0" xfId="98" applyFont="1"/>
    <xf numFmtId="0" fontId="120" fillId="0" borderId="0" xfId="98" applyFont="1"/>
    <xf numFmtId="0" fontId="118" fillId="0" borderId="0" xfId="96" applyFont="1"/>
    <xf numFmtId="0" fontId="120" fillId="0" borderId="0" xfId="98" applyFont="1" applyAlignment="1">
      <alignment horizontal="right"/>
    </xf>
    <xf numFmtId="0" fontId="116" fillId="0" borderId="0" xfId="96" applyFont="1"/>
    <xf numFmtId="169" fontId="117" fillId="0" borderId="0" xfId="98" applyNumberFormat="1" applyFont="1"/>
    <xf numFmtId="0" fontId="117" fillId="0" borderId="0" xfId="96" applyFont="1" applyAlignment="1">
      <alignment horizontal="right"/>
    </xf>
    <xf numFmtId="0" fontId="117" fillId="0" borderId="0" xfId="96" applyFont="1"/>
    <xf numFmtId="0" fontId="119" fillId="0" borderId="0" xfId="98" applyFont="1"/>
    <xf numFmtId="1" fontId="116" fillId="0" borderId="0" xfId="98" applyNumberFormat="1" applyFont="1" applyAlignment="1">
      <alignment horizontal="right"/>
    </xf>
    <xf numFmtId="169" fontId="117" fillId="0" borderId="0" xfId="101" applyNumberFormat="1" applyFont="1"/>
    <xf numFmtId="0" fontId="118" fillId="0" borderId="0" xfId="98" applyFont="1" applyAlignment="1">
      <alignment horizontal="left" indent="1"/>
    </xf>
    <xf numFmtId="0" fontId="119" fillId="0" borderId="0" xfId="96" applyFont="1" applyAlignment="1">
      <alignment horizontal="left" vertical="center" indent="1"/>
    </xf>
    <xf numFmtId="0" fontId="16" fillId="0" borderId="0" xfId="101" applyFont="1" applyAlignment="1">
      <alignment vertical="center"/>
    </xf>
    <xf numFmtId="0" fontId="116" fillId="0" borderId="0" xfId="101" applyFont="1" applyAlignment="1">
      <alignment vertical="center"/>
    </xf>
    <xf numFmtId="169" fontId="116" fillId="0" borderId="0" xfId="101" applyNumberFormat="1" applyFont="1" applyAlignment="1">
      <alignment vertical="center"/>
    </xf>
    <xf numFmtId="169" fontId="117" fillId="0" borderId="0" xfId="101" applyNumberFormat="1" applyFont="1" applyAlignment="1">
      <alignment vertical="center"/>
    </xf>
    <xf numFmtId="0" fontId="117" fillId="0" borderId="0" xfId="101" applyFont="1" applyAlignment="1">
      <alignment vertical="center"/>
    </xf>
    <xf numFmtId="169" fontId="117" fillId="0" borderId="0" xfId="101" applyNumberFormat="1" applyFont="1" applyAlignment="1">
      <alignment horizontal="right" vertical="center" wrapText="1"/>
    </xf>
    <xf numFmtId="169" fontId="117" fillId="0" borderId="0" xfId="101" applyNumberFormat="1" applyFont="1" applyAlignment="1">
      <alignment vertical="center" wrapText="1"/>
    </xf>
    <xf numFmtId="0" fontId="117" fillId="0" borderId="0" xfId="101" applyFont="1" applyAlignment="1">
      <alignment horizontal="right" vertical="center" wrapText="1"/>
    </xf>
    <xf numFmtId="0" fontId="117" fillId="0" borderId="0" xfId="101" applyFont="1" applyAlignment="1">
      <alignment horizontal="left" vertical="center" wrapText="1"/>
    </xf>
    <xf numFmtId="0" fontId="118" fillId="0" borderId="0" xfId="101" applyFont="1" applyAlignment="1">
      <alignment vertical="center"/>
    </xf>
    <xf numFmtId="0" fontId="121" fillId="0" borderId="0" xfId="101" applyFont="1" applyAlignment="1">
      <alignment vertical="center"/>
    </xf>
    <xf numFmtId="0" fontId="119" fillId="0" borderId="0" xfId="101" applyFont="1" applyAlignment="1">
      <alignment vertical="center"/>
    </xf>
    <xf numFmtId="169" fontId="122" fillId="0" borderId="0" xfId="101" applyNumberFormat="1" applyFont="1" applyAlignment="1">
      <alignment vertical="center" wrapText="1"/>
    </xf>
    <xf numFmtId="0" fontId="116" fillId="0" borderId="0" xfId="101" applyFont="1" applyAlignment="1">
      <alignment vertical="center" wrapText="1"/>
    </xf>
    <xf numFmtId="169" fontId="116" fillId="0" borderId="0" xfId="101" applyNumberFormat="1" applyFont="1" applyAlignment="1">
      <alignment horizontal="right" vertical="center"/>
    </xf>
    <xf numFmtId="0" fontId="117" fillId="0" borderId="0" xfId="101" applyFont="1" applyAlignment="1">
      <alignment horizontal="right" vertical="center"/>
    </xf>
    <xf numFmtId="0" fontId="9" fillId="0" borderId="0" xfId="101" applyFont="1" applyAlignment="1">
      <alignment vertical="center"/>
    </xf>
    <xf numFmtId="0" fontId="116" fillId="0" borderId="0" xfId="101" applyFont="1" applyAlignment="1">
      <alignment horizontal="right" vertical="center"/>
    </xf>
    <xf numFmtId="0" fontId="117" fillId="0" borderId="0" xfId="101" applyFont="1" applyAlignment="1">
      <alignment horizontal="left" vertical="center"/>
    </xf>
    <xf numFmtId="0" fontId="120" fillId="0" borderId="0" xfId="101" applyFont="1"/>
    <xf numFmtId="0" fontId="119" fillId="0" borderId="0" xfId="101" applyFont="1"/>
    <xf numFmtId="0" fontId="121" fillId="0" borderId="0" xfId="99" applyFont="1" applyAlignment="1">
      <alignment vertical="center"/>
    </xf>
    <xf numFmtId="0" fontId="119" fillId="0" borderId="0" xfId="96" applyFont="1" applyAlignment="1">
      <alignment vertical="center"/>
    </xf>
    <xf numFmtId="0" fontId="119" fillId="0" borderId="0" xfId="98" applyFont="1" applyAlignment="1">
      <alignment horizontal="left"/>
    </xf>
    <xf numFmtId="0" fontId="118" fillId="0" borderId="0" xfId="99" applyFont="1" applyAlignment="1">
      <alignment vertical="center"/>
    </xf>
    <xf numFmtId="0" fontId="117" fillId="0" borderId="0" xfId="99" applyFont="1" applyAlignment="1">
      <alignment vertical="center" wrapText="1"/>
    </xf>
    <xf numFmtId="169" fontId="116" fillId="0" borderId="0" xfId="99" applyNumberFormat="1" applyFont="1" applyAlignment="1">
      <alignment vertical="center"/>
    </xf>
    <xf numFmtId="169" fontId="117" fillId="0" borderId="0" xfId="99" quotePrefix="1" applyNumberFormat="1" applyFont="1" applyAlignment="1">
      <alignment horizontal="left"/>
    </xf>
    <xf numFmtId="169" fontId="117" fillId="0" borderId="0" xfId="99" quotePrefix="1" applyNumberFormat="1" applyFont="1" applyAlignment="1">
      <alignment horizontal="right"/>
    </xf>
    <xf numFmtId="0" fontId="119" fillId="0" borderId="0" xfId="99" applyFont="1" applyAlignment="1">
      <alignment horizontal="left" vertical="center" indent="2"/>
    </xf>
    <xf numFmtId="0" fontId="118" fillId="0" borderId="0" xfId="99" applyFont="1" applyAlignment="1">
      <alignment horizontal="left" vertical="center" indent="2"/>
    </xf>
    <xf numFmtId="0" fontId="118" fillId="0" borderId="0" xfId="99" applyFont="1" applyAlignment="1">
      <alignment horizontal="left" vertical="center" indent="1"/>
    </xf>
    <xf numFmtId="169" fontId="116" fillId="0" borderId="0" xfId="99" applyNumberFormat="1" applyFont="1" applyAlignment="1">
      <alignment wrapText="1"/>
    </xf>
    <xf numFmtId="0" fontId="116" fillId="0" borderId="0" xfId="99" applyFont="1" applyAlignment="1">
      <alignment horizontal="center" vertical="center"/>
    </xf>
    <xf numFmtId="0" fontId="116" fillId="0" borderId="0" xfId="87" applyFont="1" applyAlignment="1">
      <alignment vertical="center" wrapText="1"/>
    </xf>
    <xf numFmtId="169" fontId="116" fillId="0" borderId="0" xfId="99" applyNumberFormat="1" applyFont="1" applyAlignment="1">
      <alignment horizontal="right" vertical="center" wrapText="1"/>
    </xf>
    <xf numFmtId="169" fontId="117" fillId="0" borderId="0" xfId="99" applyNumberFormat="1" applyFont="1" applyAlignment="1">
      <alignment horizontal="right" vertical="center" wrapText="1"/>
    </xf>
    <xf numFmtId="0" fontId="116" fillId="0" borderId="0" xfId="99" applyFont="1" applyAlignment="1">
      <alignment horizontal="left" vertical="center" wrapText="1"/>
    </xf>
    <xf numFmtId="169" fontId="116" fillId="0" borderId="0" xfId="99" applyNumberFormat="1" applyFont="1" applyAlignment="1">
      <alignment horizontal="right" vertical="center"/>
    </xf>
    <xf numFmtId="0" fontId="120" fillId="0" borderId="0" xfId="99" applyFont="1"/>
    <xf numFmtId="1" fontId="117" fillId="0" borderId="0" xfId="99" applyNumberFormat="1" applyFont="1" applyAlignment="1">
      <alignment horizontal="right" vertical="center" wrapText="1"/>
    </xf>
    <xf numFmtId="0" fontId="116" fillId="0" borderId="0" xfId="99" applyFont="1" applyAlignment="1">
      <alignment wrapText="1"/>
    </xf>
    <xf numFmtId="169" fontId="116" fillId="0" borderId="0" xfId="99" quotePrefix="1" applyNumberFormat="1" applyFont="1" applyAlignment="1">
      <alignment horizontal="right"/>
    </xf>
    <xf numFmtId="0" fontId="116" fillId="0" borderId="0" xfId="99" applyFont="1" applyAlignment="1">
      <alignment vertical="top" wrapText="1"/>
    </xf>
    <xf numFmtId="0" fontId="116" fillId="0" borderId="0" xfId="99" applyFont="1" applyAlignment="1">
      <alignment horizontal="right" vertical="center" wrapText="1"/>
    </xf>
    <xf numFmtId="0" fontId="117" fillId="0" borderId="0" xfId="106" applyFont="1"/>
    <xf numFmtId="0" fontId="116" fillId="0" borderId="0" xfId="106" applyFont="1"/>
    <xf numFmtId="169" fontId="117" fillId="0" borderId="0" xfId="106" applyNumberFormat="1" applyFont="1" applyAlignment="1">
      <alignment horizontal="right"/>
    </xf>
    <xf numFmtId="0" fontId="116" fillId="0" borderId="0" xfId="106" applyFont="1" applyAlignment="1">
      <alignment horizontal="left"/>
    </xf>
    <xf numFmtId="169" fontId="116" fillId="0" borderId="0" xfId="106" applyNumberFormat="1" applyFont="1" applyAlignment="1">
      <alignment horizontal="right"/>
    </xf>
    <xf numFmtId="0" fontId="117" fillId="0" borderId="0" xfId="106" applyFont="1" applyAlignment="1">
      <alignment horizontal="left"/>
    </xf>
    <xf numFmtId="169" fontId="117" fillId="0" borderId="0" xfId="106" quotePrefix="1" applyNumberFormat="1" applyFont="1" applyAlignment="1">
      <alignment horizontal="right"/>
    </xf>
    <xf numFmtId="0" fontId="13" fillId="0" borderId="0" xfId="89" applyFont="1"/>
    <xf numFmtId="0" fontId="16" fillId="0" borderId="0" xfId="89" applyFont="1"/>
    <xf numFmtId="169" fontId="13" fillId="0" borderId="0" xfId="89" applyNumberFormat="1" applyFont="1"/>
    <xf numFmtId="169" fontId="16" fillId="0" borderId="0" xfId="89" applyNumberFormat="1" applyFont="1"/>
    <xf numFmtId="0" fontId="19" fillId="0" borderId="0" xfId="89" applyFont="1"/>
    <xf numFmtId="169" fontId="19" fillId="0" borderId="0" xfId="89" applyNumberFormat="1" applyFont="1"/>
    <xf numFmtId="0" fontId="13" fillId="0" borderId="0" xfId="89" applyFont="1" applyAlignment="1">
      <alignment horizontal="center"/>
    </xf>
    <xf numFmtId="0" fontId="16" fillId="0" borderId="0" xfId="89" applyFont="1" applyAlignment="1">
      <alignment horizontal="right"/>
    </xf>
    <xf numFmtId="0" fontId="20" fillId="0" borderId="0" xfId="89" applyFont="1"/>
    <xf numFmtId="0" fontId="40" fillId="0" borderId="0" xfId="89" applyFont="1"/>
    <xf numFmtId="0" fontId="16" fillId="0" borderId="0" xfId="89" applyFont="1" applyAlignment="1">
      <alignment wrapText="1"/>
    </xf>
    <xf numFmtId="0" fontId="17" fillId="0" borderId="0" xfId="89" applyFont="1"/>
    <xf numFmtId="170" fontId="13" fillId="0" borderId="0" xfId="89" applyNumberFormat="1" applyFont="1"/>
    <xf numFmtId="170" fontId="16" fillId="0" borderId="0" xfId="89" applyNumberFormat="1" applyFont="1" applyAlignment="1">
      <alignment horizontal="right"/>
    </xf>
    <xf numFmtId="0" fontId="16" fillId="0" borderId="0" xfId="89" applyFont="1" applyAlignment="1">
      <alignment horizontal="right" wrapText="1"/>
    </xf>
    <xf numFmtId="170" fontId="16" fillId="0" borderId="0" xfId="89" applyNumberFormat="1" applyFont="1" applyAlignment="1">
      <alignment horizontal="right" wrapText="1"/>
    </xf>
    <xf numFmtId="0" fontId="16" fillId="0" borderId="0" xfId="80" applyFont="1"/>
    <xf numFmtId="0" fontId="13" fillId="0" borderId="0" xfId="80" applyFont="1"/>
    <xf numFmtId="0" fontId="20" fillId="0" borderId="0" xfId="80" applyFont="1"/>
    <xf numFmtId="0" fontId="40" fillId="0" borderId="0" xfId="80" applyFont="1"/>
    <xf numFmtId="0" fontId="16" fillId="0" borderId="0" xfId="80" applyFont="1" applyAlignment="1">
      <alignment wrapText="1"/>
    </xf>
    <xf numFmtId="0" fontId="14" fillId="0" borderId="0" xfId="80" applyFont="1"/>
    <xf numFmtId="0" fontId="17" fillId="0" borderId="0" xfId="80" applyFont="1"/>
    <xf numFmtId="0" fontId="42" fillId="0" borderId="0" xfId="80" applyFont="1"/>
    <xf numFmtId="0" fontId="39" fillId="0" borderId="0" xfId="80" applyFont="1"/>
    <xf numFmtId="170" fontId="13" fillId="0" borderId="0" xfId="89" applyNumberFormat="1" applyFont="1" applyAlignment="1">
      <alignment horizontal="right"/>
    </xf>
    <xf numFmtId="0" fontId="13" fillId="0" borderId="0" xfId="89" applyFont="1" applyAlignment="1">
      <alignment horizontal="right"/>
    </xf>
    <xf numFmtId="0" fontId="15" fillId="0" borderId="0" xfId="89" applyFont="1" applyAlignment="1">
      <alignment vertical="top"/>
    </xf>
    <xf numFmtId="0" fontId="49" fillId="0" borderId="0" xfId="98" applyFont="1" applyAlignment="1">
      <alignment vertical="center"/>
    </xf>
    <xf numFmtId="0" fontId="13" fillId="0" borderId="0" xfId="80" applyFont="1" applyAlignment="1">
      <alignment horizontal="right"/>
    </xf>
    <xf numFmtId="0" fontId="49" fillId="0" borderId="11" xfId="98" applyFont="1" applyBorder="1"/>
    <xf numFmtId="0" fontId="9" fillId="0" borderId="0" xfId="98" applyFont="1"/>
    <xf numFmtId="0" fontId="16" fillId="0" borderId="0" xfId="101" applyFont="1" applyAlignment="1">
      <alignment horizontal="right" vertical="center"/>
    </xf>
    <xf numFmtId="169" fontId="23" fillId="0" borderId="0" xfId="99" applyNumberFormat="1" applyFont="1" applyAlignment="1">
      <alignment vertical="center"/>
    </xf>
    <xf numFmtId="0" fontId="16" fillId="0" borderId="0" xfId="99" applyFont="1" applyAlignment="1">
      <alignment horizontal="right" vertical="center"/>
    </xf>
    <xf numFmtId="0" fontId="31" fillId="0" borderId="0" xfId="274" applyFont="1"/>
    <xf numFmtId="0" fontId="27" fillId="0" borderId="0" xfId="274" applyFont="1"/>
    <xf numFmtId="0" fontId="31" fillId="0" borderId="0" xfId="274" applyFont="1" applyAlignment="1">
      <alignment horizontal="right"/>
    </xf>
    <xf numFmtId="0" fontId="49" fillId="0" borderId="0" xfId="274" applyFont="1"/>
    <xf numFmtId="0" fontId="31" fillId="0" borderId="8" xfId="274" applyFont="1" applyBorder="1"/>
    <xf numFmtId="169" fontId="31" fillId="0" borderId="8" xfId="274" applyNumberFormat="1" applyFont="1" applyBorder="1"/>
    <xf numFmtId="169" fontId="49" fillId="0" borderId="0" xfId="274" applyNumberFormat="1" applyFont="1"/>
    <xf numFmtId="0" fontId="49" fillId="0" borderId="0" xfId="89" applyFont="1" applyAlignment="1">
      <alignment horizontal="center"/>
    </xf>
    <xf numFmtId="169" fontId="31" fillId="0" borderId="0" xfId="89" applyNumberFormat="1" applyFont="1"/>
    <xf numFmtId="169" fontId="49" fillId="0" borderId="0" xfId="89" applyNumberFormat="1" applyFont="1"/>
    <xf numFmtId="0" fontId="31" fillId="0" borderId="0" xfId="89" applyFont="1"/>
    <xf numFmtId="170" fontId="31" fillId="0" borderId="0" xfId="89" applyNumberFormat="1" applyFont="1"/>
    <xf numFmtId="0" fontId="49" fillId="0" borderId="0" xfId="99" applyFont="1" applyAlignment="1">
      <alignment horizontal="left"/>
    </xf>
    <xf numFmtId="0" fontId="49" fillId="0" borderId="0" xfId="89" applyFont="1" applyAlignment="1">
      <alignment horizontal="right"/>
    </xf>
    <xf numFmtId="0" fontId="49" fillId="0" borderId="0" xfId="89" applyFont="1" applyAlignment="1">
      <alignment wrapText="1"/>
    </xf>
    <xf numFmtId="0" fontId="49" fillId="0" borderId="0" xfId="89" applyFont="1" applyAlignment="1">
      <alignment horizontal="right" wrapText="1"/>
    </xf>
    <xf numFmtId="170" fontId="49" fillId="0" borderId="0" xfId="89" applyNumberFormat="1" applyFont="1"/>
    <xf numFmtId="0" fontId="49" fillId="0" borderId="0" xfId="89" applyFont="1"/>
    <xf numFmtId="0" fontId="31" fillId="0" borderId="0" xfId="89" applyFont="1" applyAlignment="1">
      <alignment wrapText="1"/>
    </xf>
    <xf numFmtId="0" fontId="31" fillId="0" borderId="0" xfId="89" applyFont="1" applyAlignment="1">
      <alignment horizontal="right"/>
    </xf>
    <xf numFmtId="0" fontId="31" fillId="0" borderId="0" xfId="89" applyFont="1" applyAlignment="1">
      <alignment horizontal="left"/>
    </xf>
    <xf numFmtId="0" fontId="31" fillId="0" borderId="0" xfId="89" applyFont="1" applyAlignment="1">
      <alignment horizontal="left" wrapText="1"/>
    </xf>
    <xf numFmtId="0" fontId="31" fillId="0" borderId="0" xfId="89" applyFont="1" applyAlignment="1">
      <alignment horizontal="right" wrapText="1"/>
    </xf>
    <xf numFmtId="170" fontId="31" fillId="0" borderId="0" xfId="89" applyNumberFormat="1" applyFont="1" applyAlignment="1">
      <alignment horizontal="right"/>
    </xf>
    <xf numFmtId="170" fontId="31" fillId="0" borderId="0" xfId="89" applyNumberFormat="1" applyFont="1" applyAlignment="1">
      <alignment horizontal="right" wrapText="1"/>
    </xf>
    <xf numFmtId="0" fontId="48" fillId="0" borderId="0" xfId="80" applyFont="1"/>
    <xf numFmtId="0" fontId="31" fillId="0" borderId="0" xfId="80" applyFont="1"/>
    <xf numFmtId="0" fontId="49" fillId="0" borderId="0" xfId="80" applyFont="1" applyAlignment="1">
      <alignment horizontal="center"/>
    </xf>
    <xf numFmtId="0" fontId="49" fillId="0" borderId="0" xfId="80" applyFont="1"/>
    <xf numFmtId="0" fontId="49" fillId="0" borderId="0" xfId="80" applyFont="1" applyAlignment="1">
      <alignment wrapText="1"/>
    </xf>
    <xf numFmtId="169" fontId="49" fillId="0" borderId="0" xfId="80" applyNumberFormat="1" applyFont="1" applyAlignment="1">
      <alignment wrapText="1"/>
    </xf>
    <xf numFmtId="169" fontId="49" fillId="0" borderId="0" xfId="80" applyNumberFormat="1" applyFont="1"/>
    <xf numFmtId="0" fontId="31" fillId="0" borderId="0" xfId="80" applyFont="1" applyAlignment="1">
      <alignment wrapText="1"/>
    </xf>
    <xf numFmtId="169" fontId="31" fillId="0" borderId="0" xfId="80" applyNumberFormat="1" applyFont="1" applyAlignment="1">
      <alignment wrapText="1"/>
    </xf>
    <xf numFmtId="170" fontId="31" fillId="0" borderId="0" xfId="80" applyNumberFormat="1" applyFont="1"/>
    <xf numFmtId="169" fontId="31" fillId="0" borderId="0" xfId="80" applyNumberFormat="1" applyFont="1"/>
    <xf numFmtId="169" fontId="31" fillId="0" borderId="0" xfId="80" applyNumberFormat="1" applyFont="1" applyAlignment="1">
      <alignment horizontal="right" wrapText="1"/>
    </xf>
    <xf numFmtId="0" fontId="31" fillId="0" borderId="0" xfId="80" applyFont="1" applyAlignment="1">
      <alignment horizontal="right"/>
    </xf>
    <xf numFmtId="169" fontId="49" fillId="0" borderId="0" xfId="80" applyNumberFormat="1" applyFont="1" applyAlignment="1">
      <alignment horizontal="right" wrapText="1"/>
    </xf>
    <xf numFmtId="170" fontId="49" fillId="0" borderId="0" xfId="80" applyNumberFormat="1" applyFont="1"/>
    <xf numFmtId="0" fontId="49" fillId="0" borderId="0" xfId="99" applyFont="1" applyAlignment="1">
      <alignment wrapText="1"/>
    </xf>
    <xf numFmtId="170" fontId="31" fillId="0" borderId="0" xfId="99" quotePrefix="1" applyNumberFormat="1" applyFont="1" applyAlignment="1">
      <alignment horizontal="right" wrapText="1"/>
    </xf>
    <xf numFmtId="170" fontId="49" fillId="0" borderId="0" xfId="89" applyNumberFormat="1" applyFont="1" applyAlignment="1">
      <alignment horizontal="right"/>
    </xf>
    <xf numFmtId="169" fontId="31" fillId="0" borderId="0" xfId="89" applyNumberFormat="1" applyFont="1" applyAlignment="1">
      <alignment horizontal="right"/>
    </xf>
    <xf numFmtId="0" fontId="31" fillId="0" borderId="0" xfId="99" quotePrefix="1" applyFont="1" applyAlignment="1">
      <alignment horizontal="left"/>
    </xf>
    <xf numFmtId="0" fontId="31" fillId="0" borderId="0" xfId="99" quotePrefix="1" applyFont="1" applyAlignment="1">
      <alignment horizontal="left" wrapText="1"/>
    </xf>
    <xf numFmtId="170" fontId="49" fillId="0" borderId="0" xfId="99" quotePrefix="1" applyNumberFormat="1" applyFont="1" applyAlignment="1">
      <alignment horizontal="right" wrapText="1"/>
    </xf>
    <xf numFmtId="170" fontId="31" fillId="0" borderId="0" xfId="99" applyNumberFormat="1" applyFont="1" applyAlignment="1">
      <alignment wrapText="1"/>
    </xf>
    <xf numFmtId="0" fontId="49" fillId="0" borderId="0" xfId="99" applyFont="1" applyAlignment="1">
      <alignment horizontal="center" wrapText="1"/>
    </xf>
    <xf numFmtId="169" fontId="31" fillId="0" borderId="0" xfId="99" quotePrefix="1" applyNumberFormat="1" applyFont="1" applyAlignment="1">
      <alignment horizontal="right" wrapText="1"/>
    </xf>
    <xf numFmtId="0" fontId="31" fillId="0" borderId="0" xfId="82" applyFont="1" applyAlignment="1">
      <alignment horizontal="center" vertical="top" wrapText="1"/>
    </xf>
    <xf numFmtId="0" fontId="31" fillId="0" borderId="0" xfId="90" applyFont="1" applyAlignment="1">
      <alignment wrapText="1"/>
    </xf>
    <xf numFmtId="169" fontId="31" fillId="0" borderId="0" xfId="90" applyNumberFormat="1" applyFont="1" applyAlignment="1">
      <alignment horizontal="right" wrapText="1"/>
    </xf>
    <xf numFmtId="0" fontId="70" fillId="0" borderId="0" xfId="89" applyFont="1"/>
    <xf numFmtId="174" fontId="16" fillId="0" borderId="0" xfId="138" applyNumberFormat="1" applyFont="1" applyAlignment="1">
      <alignment horizontal="right"/>
    </xf>
    <xf numFmtId="174" fontId="49" fillId="0" borderId="0" xfId="138" applyNumberFormat="1" applyFont="1" applyAlignment="1">
      <alignment horizontal="right"/>
    </xf>
    <xf numFmtId="174" fontId="14" fillId="0" borderId="0" xfId="138" applyNumberFormat="1" applyFont="1" applyAlignment="1">
      <alignment horizontal="right"/>
    </xf>
    <xf numFmtId="0" fontId="73" fillId="0" borderId="0" xfId="89" applyFont="1"/>
    <xf numFmtId="0" fontId="49" fillId="46" borderId="0" xfId="80" applyFont="1" applyFill="1" applyAlignment="1">
      <alignment wrapText="1"/>
    </xf>
    <xf numFmtId="169" fontId="49" fillId="46" borderId="0" xfId="80" applyNumberFormat="1" applyFont="1" applyFill="1" applyAlignment="1">
      <alignment wrapText="1"/>
    </xf>
    <xf numFmtId="0" fontId="31" fillId="46" borderId="0" xfId="80" applyFont="1" applyFill="1"/>
    <xf numFmtId="174" fontId="31" fillId="0" borderId="0" xfId="138" applyNumberFormat="1" applyFont="1"/>
    <xf numFmtId="0" fontId="71" fillId="0" borderId="0" xfId="80" applyFont="1"/>
    <xf numFmtId="174" fontId="13" fillId="0" borderId="12" xfId="138" applyNumberFormat="1" applyFont="1" applyBorder="1"/>
    <xf numFmtId="174" fontId="140" fillId="0" borderId="0" xfId="138" applyNumberFormat="1" applyFont="1" applyAlignment="1">
      <alignment horizontal="right"/>
    </xf>
    <xf numFmtId="174" fontId="141" fillId="0" borderId="0" xfId="138" applyNumberFormat="1" applyFont="1" applyAlignment="1">
      <alignment horizontal="right"/>
    </xf>
    <xf numFmtId="174" fontId="31" fillId="0" borderId="0" xfId="138" applyNumberFormat="1" applyFont="1" applyAlignment="1">
      <alignment wrapText="1"/>
    </xf>
    <xf numFmtId="174" fontId="31" fillId="0" borderId="0" xfId="138" applyNumberFormat="1" applyFont="1" applyAlignment="1">
      <alignment horizontal="right" wrapText="1"/>
    </xf>
    <xf numFmtId="0" fontId="31" fillId="0" borderId="12" xfId="89" applyFont="1" applyBorder="1" applyAlignment="1">
      <alignment horizontal="right"/>
    </xf>
    <xf numFmtId="170" fontId="31" fillId="0" borderId="12" xfId="89" applyNumberFormat="1" applyFont="1" applyBorder="1" applyAlignment="1">
      <alignment horizontal="right"/>
    </xf>
    <xf numFmtId="170" fontId="31" fillId="0" borderId="12" xfId="89" applyNumberFormat="1" applyFont="1" applyBorder="1"/>
    <xf numFmtId="174" fontId="31" fillId="0" borderId="0" xfId="138" applyNumberFormat="1" applyFont="1" applyBorder="1" applyAlignment="1">
      <alignment horizontal="right" wrapText="1"/>
    </xf>
    <xf numFmtId="174" fontId="49" fillId="0" borderId="0" xfId="138" applyNumberFormat="1" applyFont="1" applyBorder="1" applyAlignment="1">
      <alignment horizontal="right" wrapText="1"/>
    </xf>
    <xf numFmtId="169" fontId="16" fillId="0" borderId="0" xfId="101" applyNumberFormat="1" applyFont="1" applyAlignment="1">
      <alignment horizontal="right" vertical="center"/>
    </xf>
    <xf numFmtId="3" fontId="117" fillId="0" borderId="0" xfId="98" applyNumberFormat="1" applyFont="1"/>
    <xf numFmtId="3" fontId="23" fillId="0" borderId="0" xfId="98" applyNumberFormat="1" applyFont="1"/>
    <xf numFmtId="3" fontId="13" fillId="0" borderId="0" xfId="98" applyNumberFormat="1" applyFont="1"/>
    <xf numFmtId="174" fontId="136" fillId="0" borderId="12" xfId="138" applyNumberFormat="1" applyFont="1" applyBorder="1"/>
    <xf numFmtId="0" fontId="61" fillId="0" borderId="0" xfId="98" applyFont="1" applyAlignment="1">
      <alignment horizontal="center"/>
    </xf>
    <xf numFmtId="0" fontId="48" fillId="24" borderId="0" xfId="86" applyFont="1" applyFill="1" applyAlignment="1">
      <alignment vertical="center"/>
    </xf>
    <xf numFmtId="0" fontId="61" fillId="24" borderId="0" xfId="86" applyFont="1" applyFill="1" applyAlignment="1">
      <alignment vertical="center"/>
    </xf>
    <xf numFmtId="0" fontId="48" fillId="24" borderId="0" xfId="86" applyFont="1" applyFill="1"/>
    <xf numFmtId="0" fontId="61" fillId="24" borderId="0" xfId="86" applyFont="1" applyFill="1"/>
    <xf numFmtId="0" fontId="31" fillId="24" borderId="8" xfId="98" applyFont="1" applyFill="1" applyBorder="1"/>
    <xf numFmtId="0" fontId="31" fillId="24" borderId="11" xfId="86" applyFont="1" applyFill="1" applyBorder="1" applyAlignment="1">
      <alignment horizontal="center" vertical="center" wrapText="1"/>
    </xf>
    <xf numFmtId="0" fontId="49" fillId="24" borderId="8" xfId="98" applyFont="1" applyFill="1" applyBorder="1" applyAlignment="1">
      <alignment vertical="center"/>
    </xf>
    <xf numFmtId="0" fontId="31" fillId="24" borderId="0" xfId="86" applyFont="1" applyFill="1" applyAlignment="1">
      <alignment horizontal="center" vertical="center" wrapText="1"/>
    </xf>
    <xf numFmtId="0" fontId="49" fillId="24" borderId="0" xfId="86" applyFont="1" applyFill="1"/>
    <xf numFmtId="0" fontId="49" fillId="24" borderId="0" xfId="98" applyFont="1" applyFill="1"/>
    <xf numFmtId="169" fontId="49" fillId="24" borderId="0" xfId="98" applyNumberFormat="1" applyFont="1" applyFill="1" applyAlignment="1">
      <alignment horizontal="right"/>
    </xf>
    <xf numFmtId="169" fontId="49" fillId="24" borderId="0" xfId="98" applyNumberFormat="1" applyFont="1" applyFill="1"/>
    <xf numFmtId="0" fontId="31" fillId="24" borderId="0" xfId="98" applyFont="1" applyFill="1" applyAlignment="1">
      <alignment horizontal="right"/>
    </xf>
    <xf numFmtId="0" fontId="31" fillId="24" borderId="0" xfId="98" applyFont="1" applyFill="1" applyAlignment="1">
      <alignment horizontal="left" vertical="top"/>
    </xf>
    <xf numFmtId="0" fontId="31" fillId="24" borderId="0" xfId="98" applyFont="1" applyFill="1" applyAlignment="1">
      <alignment horizontal="left" vertical="top" wrapText="1"/>
    </xf>
    <xf numFmtId="169" fontId="31" fillId="24" borderId="0" xfId="98" applyNumberFormat="1" applyFont="1" applyFill="1" applyAlignment="1">
      <alignment horizontal="right"/>
    </xf>
    <xf numFmtId="0" fontId="27" fillId="24" borderId="8" xfId="86" applyFont="1" applyFill="1" applyBorder="1"/>
    <xf numFmtId="0" fontId="27" fillId="24" borderId="8" xfId="98" applyFont="1" applyFill="1" applyBorder="1"/>
    <xf numFmtId="0" fontId="27" fillId="24" borderId="0" xfId="86" applyFont="1" applyFill="1"/>
    <xf numFmtId="0" fontId="48" fillId="46" borderId="0" xfId="86" applyFont="1" applyFill="1" applyAlignment="1">
      <alignment vertical="center"/>
    </xf>
    <xf numFmtId="0" fontId="48" fillId="24" borderId="0" xfId="98" applyFont="1" applyFill="1"/>
    <xf numFmtId="0" fontId="49" fillId="24" borderId="11" xfId="98" applyFont="1" applyFill="1" applyBorder="1" applyAlignment="1">
      <alignment vertical="center"/>
    </xf>
    <xf numFmtId="169" fontId="49" fillId="46" borderId="0" xfId="98" applyNumberFormat="1" applyFont="1" applyFill="1"/>
    <xf numFmtId="0" fontId="27" fillId="0" borderId="8" xfId="98" applyFont="1" applyBorder="1" applyAlignment="1">
      <alignment horizontal="left" vertical="top"/>
    </xf>
    <xf numFmtId="0" fontId="27" fillId="0" borderId="8" xfId="98" applyFont="1" applyBorder="1" applyAlignment="1">
      <alignment horizontal="left" vertical="top" wrapText="1"/>
    </xf>
    <xf numFmtId="0" fontId="31" fillId="0" borderId="8" xfId="98" applyFont="1" applyBorder="1"/>
    <xf numFmtId="0" fontId="27" fillId="0" borderId="0" xfId="86" applyFont="1"/>
    <xf numFmtId="0" fontId="31" fillId="0" borderId="11" xfId="86" applyFont="1" applyBorder="1" applyAlignment="1">
      <alignment horizontal="center" vertical="center" wrapText="1"/>
    </xf>
    <xf numFmtId="0" fontId="49" fillId="0" borderId="8" xfId="98" applyFont="1" applyBorder="1"/>
    <xf numFmtId="0" fontId="31" fillId="0" borderId="0" xfId="86" applyFont="1" applyAlignment="1">
      <alignment horizontal="center" vertical="center" wrapText="1"/>
    </xf>
    <xf numFmtId="0" fontId="49" fillId="0" borderId="0" xfId="86" applyFont="1"/>
    <xf numFmtId="0" fontId="49" fillId="0" borderId="0" xfId="98" applyFont="1"/>
    <xf numFmtId="0" fontId="27" fillId="24" borderId="26" xfId="98" applyFont="1" applyFill="1" applyBorder="1"/>
    <xf numFmtId="0" fontId="31" fillId="24" borderId="0" xfId="86" applyFont="1" applyFill="1"/>
    <xf numFmtId="0" fontId="31" fillId="24" borderId="8" xfId="86" applyFont="1" applyFill="1" applyBorder="1"/>
    <xf numFmtId="0" fontId="61" fillId="0" borderId="0" xfId="86" applyFont="1" applyAlignment="1">
      <alignment vertical="center"/>
    </xf>
    <xf numFmtId="0" fontId="50" fillId="0" borderId="8" xfId="86" applyFont="1" applyBorder="1" applyAlignment="1">
      <alignment horizontal="center" vertical="top"/>
    </xf>
    <xf numFmtId="0" fontId="27" fillId="0" borderId="8" xfId="98" applyFont="1" applyBorder="1"/>
    <xf numFmtId="0" fontId="49" fillId="0" borderId="8" xfId="98" applyFont="1" applyBorder="1" applyAlignment="1">
      <alignment vertical="center"/>
    </xf>
    <xf numFmtId="0" fontId="49" fillId="0" borderId="11" xfId="98" applyFont="1" applyBorder="1" applyAlignment="1">
      <alignment vertical="center"/>
    </xf>
    <xf numFmtId="169" fontId="49" fillId="0" borderId="0" xfId="98" applyNumberFormat="1" applyFont="1" applyAlignment="1">
      <alignment horizontal="right"/>
    </xf>
    <xf numFmtId="169" fontId="49" fillId="0" borderId="0" xfId="98" applyNumberFormat="1" applyFont="1"/>
    <xf numFmtId="171" fontId="49" fillId="0" borderId="0" xfId="98" applyNumberFormat="1" applyFont="1"/>
    <xf numFmtId="0" fontId="31" fillId="0" borderId="0" xfId="98" applyFont="1" applyAlignment="1">
      <alignment horizontal="left" vertical="top"/>
    </xf>
    <xf numFmtId="0" fontId="31" fillId="0" borderId="0" xfId="98" applyFont="1" applyAlignment="1">
      <alignment horizontal="left" vertical="top" wrapText="1"/>
    </xf>
    <xf numFmtId="169" fontId="31" fillId="0" borderId="0" xfId="98" applyNumberFormat="1" applyFont="1"/>
    <xf numFmtId="171" fontId="31" fillId="0" borderId="0" xfId="98" applyNumberFormat="1" applyFont="1"/>
    <xf numFmtId="169" fontId="31" fillId="0" borderId="0" xfId="98" applyNumberFormat="1" applyFont="1" applyAlignment="1">
      <alignment horizontal="right"/>
    </xf>
    <xf numFmtId="0" fontId="27" fillId="0" borderId="8" xfId="86" applyFont="1" applyBorder="1"/>
    <xf numFmtId="0" fontId="49" fillId="0" borderId="11" xfId="86" applyFont="1" applyBorder="1" applyAlignment="1">
      <alignment horizontal="center" vertical="center" wrapText="1"/>
    </xf>
    <xf numFmtId="0" fontId="49" fillId="0" borderId="0" xfId="86" applyFont="1" applyAlignment="1">
      <alignment horizontal="left" indent="1"/>
    </xf>
    <xf numFmtId="0" fontId="31" fillId="0" borderId="0" xfId="86" applyFont="1" applyAlignment="1">
      <alignment horizontal="left" vertical="top" indent="1"/>
    </xf>
    <xf numFmtId="0" fontId="31" fillId="0" borderId="0" xfId="86" applyFont="1" applyAlignment="1">
      <alignment vertical="top"/>
    </xf>
    <xf numFmtId="0" fontId="31" fillId="0" borderId="0" xfId="98" applyFont="1" applyAlignment="1">
      <alignment horizontal="left" vertical="top" wrapText="1" indent="1"/>
    </xf>
    <xf numFmtId="0" fontId="31" fillId="0" borderId="0" xfId="98" applyFont="1" applyAlignment="1">
      <alignment vertical="top" wrapText="1"/>
    </xf>
    <xf numFmtId="0" fontId="50" fillId="0" borderId="8" xfId="86" applyFont="1" applyBorder="1" applyAlignment="1">
      <alignment horizontal="right" vertical="top"/>
    </xf>
    <xf numFmtId="0" fontId="49" fillId="0" borderId="8" xfId="86" applyFont="1" applyBorder="1"/>
    <xf numFmtId="0" fontId="31" fillId="0" borderId="0" xfId="86" applyFont="1"/>
    <xf numFmtId="0" fontId="50" fillId="0" borderId="0" xfId="86" applyFont="1" applyAlignment="1">
      <alignment horizontal="right" vertical="top"/>
    </xf>
    <xf numFmtId="0" fontId="31" fillId="0" borderId="0" xfId="86" applyFont="1" applyAlignment="1">
      <alignment horizontal="left" indent="1"/>
    </xf>
    <xf numFmtId="0" fontId="49" fillId="0" borderId="0" xfId="98" applyFont="1" applyAlignment="1">
      <alignment horizontal="right"/>
    </xf>
    <xf numFmtId="0" fontId="31" fillId="0" borderId="0" xfId="98" applyFont="1" applyAlignment="1">
      <alignment horizontal="right"/>
    </xf>
    <xf numFmtId="0" fontId="64" fillId="0" borderId="0" xfId="98" applyFont="1"/>
    <xf numFmtId="0" fontId="77" fillId="24" borderId="26" xfId="98" applyFont="1" applyFill="1" applyBorder="1"/>
    <xf numFmtId="0" fontId="48" fillId="46" borderId="0" xfId="98" applyFont="1" applyFill="1"/>
    <xf numFmtId="0" fontId="61" fillId="46" borderId="0" xfId="98" applyFont="1" applyFill="1"/>
    <xf numFmtId="0" fontId="27" fillId="46" borderId="0" xfId="98" applyFont="1" applyFill="1"/>
    <xf numFmtId="0" fontId="48" fillId="46" borderId="0" xfId="98" applyFont="1" applyFill="1" applyAlignment="1">
      <alignment horizontal="left"/>
    </xf>
    <xf numFmtId="0" fontId="50" fillId="46" borderId="0" xfId="98" applyFont="1" applyFill="1" applyAlignment="1">
      <alignment horizontal="left"/>
    </xf>
    <xf numFmtId="0" fontId="27" fillId="46" borderId="8" xfId="98" applyFont="1" applyFill="1" applyBorder="1" applyAlignment="1">
      <alignment horizontal="left"/>
    </xf>
    <xf numFmtId="0" fontId="27" fillId="46" borderId="8" xfId="98" applyFont="1" applyFill="1" applyBorder="1"/>
    <xf numFmtId="0" fontId="31" fillId="24" borderId="0" xfId="274" applyFont="1" applyFill="1"/>
    <xf numFmtId="0" fontId="27" fillId="24" borderId="0" xfId="274" applyFont="1" applyFill="1"/>
    <xf numFmtId="0" fontId="31" fillId="24" borderId="0" xfId="86" applyFont="1" applyFill="1" applyAlignment="1">
      <alignment horizontal="left" vertical="center" wrapText="1"/>
    </xf>
    <xf numFmtId="0" fontId="49" fillId="24" borderId="0" xfId="274" applyFont="1" applyFill="1"/>
    <xf numFmtId="0" fontId="49" fillId="24" borderId="0" xfId="86" applyFont="1" applyFill="1" applyAlignment="1">
      <alignment horizontal="left" vertical="center" wrapText="1"/>
    </xf>
    <xf numFmtId="169" fontId="49" fillId="24" borderId="0" xfId="274" applyNumberFormat="1" applyFont="1" applyFill="1"/>
    <xf numFmtId="169" fontId="49" fillId="46" borderId="0" xfId="274" applyNumberFormat="1" applyFont="1" applyFill="1"/>
    <xf numFmtId="169" fontId="31" fillId="24" borderId="0" xfId="274" applyNumberFormat="1" applyFont="1" applyFill="1"/>
    <xf numFmtId="169" fontId="31" fillId="46" borderId="0" xfId="274" applyNumberFormat="1" applyFont="1" applyFill="1"/>
    <xf numFmtId="0" fontId="31" fillId="46" borderId="0" xfId="274" applyFont="1" applyFill="1"/>
    <xf numFmtId="0" fontId="27" fillId="24" borderId="8" xfId="274" applyFont="1" applyFill="1" applyBorder="1"/>
    <xf numFmtId="0" fontId="77" fillId="24" borderId="0" xfId="274" applyFont="1" applyFill="1"/>
    <xf numFmtId="0" fontId="31" fillId="24" borderId="8" xfId="274" applyFont="1" applyFill="1" applyBorder="1"/>
    <xf numFmtId="0" fontId="77" fillId="24" borderId="26" xfId="274" applyFont="1" applyFill="1" applyBorder="1"/>
    <xf numFmtId="0" fontId="77" fillId="0" borderId="0" xfId="274" applyFont="1"/>
    <xf numFmtId="0" fontId="60" fillId="0" borderId="0" xfId="274" applyFont="1"/>
    <xf numFmtId="0" fontId="64" fillId="0" borderId="0" xfId="274" applyFont="1"/>
    <xf numFmtId="0" fontId="49" fillId="0" borderId="8" xfId="274" applyFont="1" applyBorder="1" applyAlignment="1">
      <alignment vertical="center"/>
    </xf>
    <xf numFmtId="0" fontId="49" fillId="0" borderId="11" xfId="274" applyFont="1" applyBorder="1" applyAlignment="1">
      <alignment vertical="center"/>
    </xf>
    <xf numFmtId="0" fontId="49" fillId="0" borderId="0" xfId="86" applyFont="1" applyAlignment="1">
      <alignment horizontal="left" vertical="center" wrapText="1"/>
    </xf>
    <xf numFmtId="0" fontId="31" fillId="0" borderId="0" xfId="86" applyFont="1" applyAlignment="1">
      <alignment horizontal="center"/>
    </xf>
    <xf numFmtId="0" fontId="49" fillId="0" borderId="0" xfId="274" applyFont="1" applyAlignment="1">
      <alignment horizontal="right"/>
    </xf>
    <xf numFmtId="0" fontId="31" fillId="0" borderId="0" xfId="98" applyFont="1" applyAlignment="1">
      <alignment horizontal="center" vertical="top" wrapText="1"/>
    </xf>
    <xf numFmtId="0" fontId="49" fillId="0" borderId="0" xfId="86" applyFont="1" applyAlignment="1">
      <alignment horizontal="center"/>
    </xf>
    <xf numFmtId="169" fontId="49" fillId="0" borderId="0" xfId="274" applyNumberFormat="1" applyFont="1" applyAlignment="1">
      <alignment horizontal="right"/>
    </xf>
    <xf numFmtId="169" fontId="31" fillId="0" borderId="0" xfId="274" applyNumberFormat="1" applyFont="1" applyAlignment="1">
      <alignment horizontal="right"/>
    </xf>
    <xf numFmtId="0" fontId="31" fillId="0" borderId="8" xfId="98" applyFont="1" applyBorder="1" applyAlignment="1">
      <alignment horizontal="left" vertical="top" wrapText="1"/>
    </xf>
    <xf numFmtId="0" fontId="31" fillId="0" borderId="8" xfId="98" applyFont="1" applyBorder="1" applyAlignment="1">
      <alignment horizontal="center" vertical="top" wrapText="1"/>
    </xf>
    <xf numFmtId="169" fontId="31" fillId="0" borderId="8" xfId="274" applyNumberFormat="1" applyFont="1" applyBorder="1" applyAlignment="1">
      <alignment horizontal="right"/>
    </xf>
    <xf numFmtId="169" fontId="27" fillId="0" borderId="0" xfId="274" applyNumberFormat="1" applyFont="1"/>
    <xf numFmtId="0" fontId="31" fillId="24" borderId="0" xfId="98" applyFont="1" applyFill="1" applyAlignment="1">
      <alignment horizontal="center" vertical="top" wrapText="1"/>
    </xf>
    <xf numFmtId="169" fontId="27" fillId="24" borderId="0" xfId="274" applyNumberFormat="1" applyFont="1" applyFill="1"/>
    <xf numFmtId="171" fontId="13" fillId="0" borderId="0" xfId="89" applyNumberFormat="1" applyFont="1"/>
    <xf numFmtId="177" fontId="16" fillId="0" borderId="0" xfId="80" applyNumberFormat="1" applyFont="1"/>
    <xf numFmtId="4" fontId="14" fillId="0" borderId="0" xfId="80" applyNumberFormat="1" applyFont="1"/>
    <xf numFmtId="171" fontId="16" fillId="0" borderId="0" xfId="80" applyNumberFormat="1" applyFont="1"/>
    <xf numFmtId="4" fontId="16" fillId="0" borderId="0" xfId="89" applyNumberFormat="1" applyFont="1"/>
    <xf numFmtId="4" fontId="23" fillId="0" borderId="0" xfId="89" applyNumberFormat="1" applyFont="1"/>
    <xf numFmtId="171" fontId="16" fillId="0" borderId="0" xfId="89" applyNumberFormat="1" applyFont="1"/>
    <xf numFmtId="171" fontId="23" fillId="0" borderId="0" xfId="89" applyNumberFormat="1" applyFont="1"/>
    <xf numFmtId="169" fontId="9" fillId="0" borderId="0" xfId="101" applyNumberFormat="1" applyFont="1" applyAlignment="1">
      <alignment vertical="center"/>
    </xf>
    <xf numFmtId="0" fontId="97" fillId="0" borderId="0" xfId="0" applyFont="1" applyAlignment="1">
      <alignment wrapText="1"/>
    </xf>
    <xf numFmtId="0" fontId="36" fillId="0" borderId="0" xfId="0" applyFont="1" applyAlignment="1">
      <alignment wrapText="1"/>
    </xf>
    <xf numFmtId="171" fontId="31" fillId="0" borderId="0" xfId="0" applyNumberFormat="1" applyFont="1" applyAlignment="1">
      <alignment wrapText="1"/>
    </xf>
    <xf numFmtId="171" fontId="23" fillId="0" borderId="0" xfId="101" applyNumberFormat="1" applyFont="1" applyAlignment="1">
      <alignment vertical="center"/>
    </xf>
    <xf numFmtId="171" fontId="9" fillId="0" borderId="0" xfId="101" applyNumberFormat="1" applyFont="1" applyAlignment="1">
      <alignment vertical="center"/>
    </xf>
    <xf numFmtId="169" fontId="116" fillId="0" borderId="12" xfId="99" applyNumberFormat="1" applyFont="1" applyBorder="1" applyAlignment="1">
      <alignment horizontal="right" vertical="center" wrapText="1"/>
    </xf>
    <xf numFmtId="171" fontId="117" fillId="0" borderId="0" xfId="101" applyNumberFormat="1" applyFont="1" applyAlignment="1">
      <alignment vertical="center"/>
    </xf>
    <xf numFmtId="171" fontId="116" fillId="0" borderId="0" xfId="101" applyNumberFormat="1" applyFont="1" applyAlignment="1">
      <alignment vertical="center"/>
    </xf>
    <xf numFmtId="4" fontId="49" fillId="0" borderId="0" xfId="98" applyNumberFormat="1" applyFont="1"/>
    <xf numFmtId="2" fontId="49" fillId="0" borderId="0" xfId="98" applyNumberFormat="1" applyFont="1"/>
    <xf numFmtId="171" fontId="31" fillId="24" borderId="0" xfId="274" applyNumberFormat="1" applyFont="1" applyFill="1"/>
    <xf numFmtId="171" fontId="49" fillId="24" borderId="0" xfId="274" applyNumberFormat="1" applyFont="1" applyFill="1"/>
    <xf numFmtId="171" fontId="13" fillId="0" borderId="0" xfId="82" applyNumberFormat="1" applyFont="1" applyAlignment="1">
      <alignment vertical="center"/>
    </xf>
    <xf numFmtId="0" fontId="31" fillId="0" borderId="0" xfId="0" applyFont="1" applyAlignment="1" applyProtection="1">
      <alignment horizontal="left" wrapText="1"/>
      <protection locked="0"/>
    </xf>
    <xf numFmtId="0" fontId="27" fillId="0" borderId="0" xfId="0" applyFont="1" applyAlignment="1">
      <alignment vertical="center"/>
    </xf>
    <xf numFmtId="0" fontId="9" fillId="0" borderId="0" xfId="98" applyFont="1" applyAlignment="1">
      <alignment horizontal="right" vertical="center"/>
    </xf>
    <xf numFmtId="0" fontId="50" fillId="0" borderId="12" xfId="0" applyFont="1" applyBorder="1" applyAlignment="1">
      <alignment horizontal="center"/>
    </xf>
    <xf numFmtId="0" fontId="49" fillId="0" borderId="12" xfId="0" applyFont="1" applyBorder="1" applyAlignment="1">
      <alignment horizontal="center" wrapText="1"/>
    </xf>
    <xf numFmtId="0" fontId="49" fillId="0" borderId="12" xfId="0" applyFont="1" applyBorder="1" applyAlignment="1">
      <alignment horizontal="right" wrapText="1"/>
    </xf>
    <xf numFmtId="0" fontId="23" fillId="0" borderId="22" xfId="87" applyFont="1" applyBorder="1" applyAlignment="1">
      <alignment vertical="center"/>
    </xf>
    <xf numFmtId="0" fontId="31" fillId="0" borderId="0" xfId="87" applyFont="1" applyAlignment="1">
      <alignment vertical="center" wrapText="1"/>
    </xf>
    <xf numFmtId="0" fontId="9" fillId="0" borderId="0" xfId="87" applyFont="1" applyAlignment="1">
      <alignment vertical="center"/>
    </xf>
    <xf numFmtId="0" fontId="9" fillId="0" borderId="12" xfId="87" applyFont="1" applyBorder="1"/>
    <xf numFmtId="0" fontId="9" fillId="0" borderId="12" xfId="87" applyFont="1" applyBorder="1" applyAlignment="1">
      <alignment vertical="center"/>
    </xf>
    <xf numFmtId="171" fontId="9" fillId="0" borderId="0" xfId="99" applyNumberFormat="1" applyFont="1"/>
    <xf numFmtId="4" fontId="116" fillId="0" borderId="0" xfId="102" applyNumberFormat="1" applyFont="1"/>
    <xf numFmtId="4" fontId="9" fillId="0" borderId="0" xfId="98" applyNumberFormat="1" applyFont="1" applyAlignment="1">
      <alignment horizontal="right" vertical="center"/>
    </xf>
    <xf numFmtId="0" fontId="189" fillId="0" borderId="12" xfId="99" applyFont="1" applyBorder="1"/>
    <xf numFmtId="172" fontId="17" fillId="0" borderId="0" xfId="126" applyNumberFormat="1" applyFont="1" applyBorder="1" applyAlignment="1">
      <alignment horizontal="center" vertical="center"/>
    </xf>
    <xf numFmtId="0" fontId="26" fillId="0" borderId="0" xfId="91" applyFont="1" applyAlignment="1">
      <alignment horizontal="right"/>
    </xf>
    <xf numFmtId="0" fontId="50" fillId="0" borderId="0" xfId="0" applyFont="1" applyAlignment="1">
      <alignment horizontal="left" vertical="center" wrapText="1"/>
    </xf>
    <xf numFmtId="0" fontId="31" fillId="0" borderId="0" xfId="0" applyFont="1"/>
    <xf numFmtId="0" fontId="48" fillId="0" borderId="0" xfId="0" applyFont="1" applyAlignment="1">
      <alignment horizontal="center" wrapText="1"/>
    </xf>
    <xf numFmtId="0" fontId="50" fillId="0" borderId="12" xfId="0" applyFont="1" applyBorder="1" applyAlignment="1">
      <alignment horizontal="center" wrapText="1"/>
    </xf>
    <xf numFmtId="0" fontId="48" fillId="0" borderId="0" xfId="0" applyFont="1" applyAlignment="1">
      <alignment horizontal="center" vertical="center" wrapText="1"/>
    </xf>
    <xf numFmtId="0" fontId="31" fillId="0" borderId="12" xfId="0" applyFont="1" applyBorder="1" applyAlignment="1">
      <alignment horizontal="center" wrapText="1"/>
    </xf>
    <xf numFmtId="0" fontId="148" fillId="0" borderId="24" xfId="0" applyFont="1" applyBorder="1" applyAlignment="1">
      <alignment horizontal="left" vertical="top" wrapText="1"/>
    </xf>
    <xf numFmtId="172" fontId="15" fillId="0" borderId="0" xfId="126" applyNumberFormat="1" applyFont="1" applyBorder="1" applyAlignment="1">
      <alignment horizontal="left" vertical="top"/>
    </xf>
    <xf numFmtId="168" fontId="38" fillId="0" borderId="0" xfId="126" applyFont="1" applyBorder="1" applyAlignment="1">
      <alignment horizontal="center" vertical="center" wrapText="1"/>
    </xf>
    <xf numFmtId="172" fontId="125" fillId="0" borderId="0" xfId="126" applyNumberFormat="1" applyFont="1" applyBorder="1" applyAlignment="1">
      <alignment horizontal="left" vertical="top"/>
    </xf>
    <xf numFmtId="172" fontId="17" fillId="0" borderId="0" xfId="126" applyNumberFormat="1" applyFont="1" applyBorder="1" applyAlignment="1">
      <alignment horizontal="center"/>
    </xf>
    <xf numFmtId="172" fontId="17" fillId="0" borderId="0" xfId="126" applyNumberFormat="1" applyFont="1" applyBorder="1" applyAlignment="1">
      <alignment horizontal="left"/>
    </xf>
    <xf numFmtId="0" fontId="119" fillId="0" borderId="0" xfId="82" applyFont="1" applyAlignment="1">
      <alignment horizontal="center" vertical="center" wrapText="1"/>
    </xf>
    <xf numFmtId="0" fontId="119" fillId="0" borderId="0" xfId="82" applyFont="1" applyAlignment="1">
      <alignment horizontal="left" vertical="center" indent="1"/>
    </xf>
    <xf numFmtId="0" fontId="17" fillId="0" borderId="0" xfId="82" applyFont="1" applyAlignment="1">
      <alignment horizontal="left" vertical="center" indent="1"/>
    </xf>
    <xf numFmtId="0" fontId="125" fillId="0" borderId="0" xfId="82" applyFont="1" applyAlignment="1">
      <alignment horizontal="left" vertical="top"/>
    </xf>
    <xf numFmtId="0" fontId="116" fillId="0" borderId="0" xfId="82" applyFont="1" applyAlignment="1">
      <alignment horizontal="left" vertical="top" wrapText="1"/>
    </xf>
    <xf numFmtId="0" fontId="44" fillId="0" borderId="0" xfId="91" applyFont="1" applyAlignment="1">
      <alignment horizontal="left" indent="1"/>
    </xf>
    <xf numFmtId="0" fontId="45" fillId="0" borderId="0" xfId="82" applyFont="1" applyAlignment="1">
      <alignment horizontal="right" vertical="top"/>
    </xf>
    <xf numFmtId="0" fontId="125" fillId="0" borderId="0" xfId="91" applyFont="1" applyAlignment="1">
      <alignment horizontal="left"/>
    </xf>
    <xf numFmtId="0" fontId="125" fillId="0" borderId="8" xfId="81" applyFont="1" applyBorder="1" applyAlignment="1">
      <alignment horizontal="left" vertical="top"/>
    </xf>
    <xf numFmtId="0" fontId="48" fillId="0" borderId="0" xfId="81" applyFont="1"/>
    <xf numFmtId="0" fontId="15" fillId="0" borderId="8" xfId="82" applyFont="1" applyBorder="1" applyAlignment="1">
      <alignment horizontal="center" vertical="top"/>
    </xf>
    <xf numFmtId="0" fontId="125" fillId="0" borderId="8" xfId="82" applyFont="1" applyBorder="1" applyAlignment="1">
      <alignment horizontal="left" vertical="top"/>
    </xf>
    <xf numFmtId="0" fontId="119" fillId="0" borderId="0" xfId="98" applyFont="1" applyAlignment="1">
      <alignment vertical="center" wrapText="1"/>
    </xf>
    <xf numFmtId="0" fontId="125" fillId="0" borderId="0" xfId="96" applyFont="1" applyAlignment="1">
      <alignment horizontal="left" vertical="top"/>
    </xf>
    <xf numFmtId="0" fontId="125" fillId="0" borderId="0" xfId="101" applyFont="1" applyAlignment="1">
      <alignment horizontal="left" vertical="top"/>
    </xf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left" vertical="top"/>
    </xf>
    <xf numFmtId="0" fontId="50" fillId="0" borderId="0" xfId="0" applyFont="1" applyAlignment="1">
      <alignment horizontal="center"/>
    </xf>
    <xf numFmtId="49" fontId="48" fillId="0" borderId="0" xfId="88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169" fontId="48" fillId="0" borderId="0" xfId="88" applyNumberFormat="1" applyFont="1" applyBorder="1" applyAlignment="1">
      <alignment horizontal="center" vertical="center" wrapText="1"/>
    </xf>
    <xf numFmtId="169" fontId="50" fillId="0" borderId="0" xfId="88" applyNumberFormat="1" applyFont="1" applyBorder="1" applyAlignment="1">
      <alignment horizontal="left" vertical="top"/>
    </xf>
    <xf numFmtId="169" fontId="48" fillId="0" borderId="0" xfId="88" applyNumberFormat="1" applyFont="1" applyBorder="1" applyAlignment="1">
      <alignment horizontal="left" vertical="center" wrapText="1"/>
    </xf>
    <xf numFmtId="0" fontId="6" fillId="0" borderId="0" xfId="0" applyFont="1"/>
    <xf numFmtId="49" fontId="50" fillId="0" borderId="0" xfId="88" applyNumberFormat="1" applyFont="1" applyBorder="1" applyAlignment="1">
      <alignment horizontal="left" vertical="top"/>
    </xf>
    <xf numFmtId="49" fontId="48" fillId="0" borderId="0" xfId="88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8" fillId="0" borderId="0" xfId="100" applyFont="1" applyAlignment="1">
      <alignment vertical="center"/>
    </xf>
    <xf numFmtId="49" fontId="50" fillId="0" borderId="0" xfId="27" applyNumberFormat="1" applyFont="1" applyAlignment="1">
      <alignment vertical="top" wrapText="1"/>
    </xf>
    <xf numFmtId="0" fontId="27" fillId="0" borderId="0" xfId="98" applyFont="1" applyAlignment="1">
      <alignment horizontal="center"/>
    </xf>
    <xf numFmtId="0" fontId="48" fillId="0" borderId="0" xfId="98" applyFont="1"/>
    <xf numFmtId="0" fontId="50" fillId="0" borderId="8" xfId="86" applyFont="1" applyBorder="1" applyAlignment="1">
      <alignment vertical="top"/>
    </xf>
    <xf numFmtId="0" fontId="50" fillId="24" borderId="8" xfId="86" applyFont="1" applyFill="1" applyBorder="1" applyAlignment="1">
      <alignment vertical="top"/>
    </xf>
    <xf numFmtId="0" fontId="48" fillId="0" borderId="0" xfId="86" applyFont="1" applyAlignment="1">
      <alignment vertical="center"/>
    </xf>
    <xf numFmtId="0" fontId="50" fillId="0" borderId="8" xfId="86" applyFont="1" applyBorder="1" applyAlignment="1">
      <alignment horizontal="left" vertical="top"/>
    </xf>
    <xf numFmtId="0" fontId="48" fillId="0" borderId="0" xfId="66" applyFont="1" applyAlignment="1">
      <alignment horizontal="left" vertical="top" wrapText="1"/>
    </xf>
    <xf numFmtId="0" fontId="49" fillId="0" borderId="25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2" fontId="119" fillId="0" borderId="0" xfId="98" applyNumberFormat="1" applyFont="1" applyAlignment="1">
      <alignment horizontal="center" vertical="center" wrapText="1"/>
    </xf>
    <xf numFmtId="0" fontId="125" fillId="0" borderId="0" xfId="29" applyFont="1" applyAlignment="1">
      <alignment horizontal="left" vertical="center"/>
    </xf>
    <xf numFmtId="2" fontId="119" fillId="0" borderId="0" xfId="29" applyNumberFormat="1" applyFont="1" applyAlignment="1">
      <alignment horizontal="center" vertical="center" wrapText="1"/>
    </xf>
    <xf numFmtId="2" fontId="48" fillId="0" borderId="0" xfId="29" applyNumberFormat="1" applyFont="1" applyAlignment="1">
      <alignment horizontal="center" vertical="center" wrapText="1"/>
    </xf>
    <xf numFmtId="0" fontId="125" fillId="0" borderId="0" xfId="78" applyFont="1" applyAlignment="1">
      <alignment horizontal="left" vertical="top"/>
    </xf>
    <xf numFmtId="0" fontId="125" fillId="0" borderId="0" xfId="99" applyFont="1" applyAlignment="1">
      <alignment horizontal="left" vertical="top"/>
    </xf>
    <xf numFmtId="0" fontId="119" fillId="0" borderId="0" xfId="76" applyFont="1" applyAlignment="1">
      <alignment horizontal="center" wrapText="1"/>
    </xf>
    <xf numFmtId="0" fontId="119" fillId="0" borderId="0" xfId="99" applyFont="1" applyAlignment="1">
      <alignment horizontal="left" vertical="center" indent="1"/>
    </xf>
    <xf numFmtId="0" fontId="119" fillId="0" borderId="0" xfId="99" applyFont="1" applyAlignment="1">
      <alignment horizontal="left" vertical="center" wrapText="1"/>
    </xf>
    <xf numFmtId="0" fontId="119" fillId="0" borderId="0" xfId="99" applyFont="1" applyAlignment="1">
      <alignment horizontal="left" vertical="center" indent="4"/>
    </xf>
    <xf numFmtId="0" fontId="119" fillId="0" borderId="0" xfId="99" applyFont="1" applyAlignment="1">
      <alignment horizontal="center" vertical="center" wrapText="1"/>
    </xf>
    <xf numFmtId="0" fontId="125" fillId="0" borderId="0" xfId="99" applyFont="1" applyAlignment="1">
      <alignment vertical="top"/>
    </xf>
    <xf numFmtId="0" fontId="119" fillId="0" borderId="0" xfId="99" applyFont="1" applyAlignment="1">
      <alignment horizontal="left"/>
    </xf>
    <xf numFmtId="0" fontId="125" fillId="0" borderId="12" xfId="99" applyFont="1" applyBorder="1" applyAlignment="1">
      <alignment horizontal="left" vertical="top"/>
    </xf>
    <xf numFmtId="0" fontId="119" fillId="0" borderId="0" xfId="78" applyFont="1" applyAlignment="1">
      <alignment horizontal="center" vertical="center" wrapText="1"/>
    </xf>
    <xf numFmtId="169" fontId="119" fillId="0" borderId="0" xfId="119" applyNumberFormat="1" applyFont="1" applyAlignment="1">
      <alignment vertical="top"/>
    </xf>
    <xf numFmtId="169" fontId="15" fillId="0" borderId="0" xfId="121" applyNumberFormat="1" applyFont="1" applyAlignment="1">
      <alignment horizontal="left" vertical="top"/>
    </xf>
    <xf numFmtId="169" fontId="119" fillId="0" borderId="0" xfId="119" applyNumberFormat="1" applyFont="1" applyAlignment="1">
      <alignment vertical="center"/>
    </xf>
    <xf numFmtId="169" fontId="125" fillId="0" borderId="0" xfId="121" applyNumberFormat="1" applyFont="1" applyAlignment="1">
      <alignment horizontal="left" vertical="top"/>
    </xf>
    <xf numFmtId="0" fontId="50" fillId="0" borderId="0" xfId="89" applyFont="1" applyAlignment="1">
      <alignment horizontal="left" vertical="top"/>
    </xf>
    <xf numFmtId="0" fontId="50" fillId="0" borderId="0" xfId="89" applyFont="1" applyAlignment="1">
      <alignment vertical="top"/>
    </xf>
    <xf numFmtId="0" fontId="17" fillId="0" borderId="0" xfId="89" applyFont="1" applyAlignment="1">
      <alignment horizontal="left" indent="1"/>
    </xf>
    <xf numFmtId="0" fontId="48" fillId="0" borderId="0" xfId="89" applyFont="1" applyAlignment="1">
      <alignment horizontal="left" indent="1"/>
    </xf>
    <xf numFmtId="0" fontId="17" fillId="0" borderId="0" xfId="99" applyFont="1" applyAlignment="1">
      <alignment horizontal="center" vertical="center"/>
    </xf>
    <xf numFmtId="0" fontId="125" fillId="0" borderId="0" xfId="94" applyFont="1" applyAlignment="1">
      <alignment horizontal="left" vertical="top"/>
    </xf>
    <xf numFmtId="0" fontId="125" fillId="0" borderId="0" xfId="99" applyFont="1" applyAlignment="1">
      <alignment horizontal="left" vertical="top" wrapText="1"/>
    </xf>
    <xf numFmtId="0" fontId="117" fillId="0" borderId="0" xfId="79" applyFont="1" applyAlignment="1">
      <alignment horizontal="center"/>
    </xf>
    <xf numFmtId="0" fontId="125" fillId="0" borderId="0" xfId="99" applyFont="1" applyAlignment="1">
      <alignment horizontal="left"/>
    </xf>
    <xf numFmtId="49" fontId="15" fillId="0" borderId="0" xfId="27" applyNumberFormat="1" applyFont="1" applyAlignment="1">
      <alignment horizontal="right" vertical="top" wrapText="1"/>
    </xf>
    <xf numFmtId="49" fontId="125" fillId="0" borderId="0" xfId="27" applyNumberFormat="1" applyFont="1" applyAlignment="1">
      <alignment horizontal="left" vertical="top"/>
    </xf>
    <xf numFmtId="49" fontId="15" fillId="0" borderId="8" xfId="27" applyNumberFormat="1" applyFont="1" applyBorder="1" applyAlignment="1">
      <alignment horizontal="right" vertical="top" wrapText="1"/>
    </xf>
    <xf numFmtId="0" fontId="119" fillId="0" borderId="0" xfId="99" applyFont="1" applyAlignment="1">
      <alignment horizontal="center"/>
    </xf>
    <xf numFmtId="0" fontId="119" fillId="0" borderId="0" xfId="85" applyFont="1" applyAlignment="1">
      <alignment vertical="center"/>
    </xf>
    <xf numFmtId="0" fontId="119" fillId="0" borderId="0" xfId="28" applyFont="1" applyAlignment="1">
      <alignment horizontal="left" vertical="center" indent="1"/>
    </xf>
    <xf numFmtId="49" fontId="125" fillId="0" borderId="0" xfId="27" applyNumberFormat="1" applyFont="1" applyAlignment="1">
      <alignment horizontal="left" vertical="top" wrapText="1"/>
    </xf>
    <xf numFmtId="49" fontId="50" fillId="0" borderId="0" xfId="27" applyNumberFormat="1" applyFont="1" applyAlignment="1">
      <alignment horizontal="left" vertical="top"/>
    </xf>
    <xf numFmtId="0" fontId="17" fillId="0" borderId="0" xfId="99" applyFont="1" applyAlignment="1">
      <alignment horizontal="left" wrapText="1"/>
    </xf>
    <xf numFmtId="0" fontId="16" fillId="0" borderId="0" xfId="99" applyFont="1" applyAlignment="1">
      <alignment horizontal="left"/>
    </xf>
    <xf numFmtId="0" fontId="38" fillId="0" borderId="0" xfId="99" applyFont="1" applyAlignment="1">
      <alignment wrapText="1"/>
    </xf>
    <xf numFmtId="0" fontId="16" fillId="0" borderId="0" xfId="99" applyFont="1" applyAlignment="1">
      <alignment horizontal="center"/>
    </xf>
    <xf numFmtId="0" fontId="48" fillId="0" borderId="0" xfId="99" applyFont="1" applyAlignment="1">
      <alignment horizontal="left" vertical="center" wrapText="1"/>
    </xf>
    <xf numFmtId="0" fontId="13" fillId="0" borderId="0" xfId="99" applyFont="1" applyAlignment="1">
      <alignment horizontal="center"/>
    </xf>
    <xf numFmtId="49" fontId="15" fillId="46" borderId="0" xfId="27" applyNumberFormat="1" applyFont="1" applyFill="1" applyAlignment="1">
      <alignment horizontal="center" vertical="top"/>
    </xf>
    <xf numFmtId="0" fontId="13" fillId="0" borderId="0" xfId="99" applyFont="1" applyAlignment="1">
      <alignment horizontal="center" wrapText="1"/>
    </xf>
    <xf numFmtId="49" fontId="15" fillId="0" borderId="0" xfId="27" applyNumberFormat="1" applyFont="1" applyAlignment="1">
      <alignment horizontal="left" vertical="top" wrapText="1"/>
    </xf>
    <xf numFmtId="0" fontId="48" fillId="0" borderId="0" xfId="99" applyFont="1" applyAlignment="1">
      <alignment horizontal="center"/>
    </xf>
    <xf numFmtId="0" fontId="48" fillId="24" borderId="0" xfId="74" applyFont="1" applyFill="1" applyAlignment="1">
      <alignment horizontal="center" vertical="center"/>
    </xf>
    <xf numFmtId="0" fontId="50" fillId="24" borderId="0" xfId="99" applyFont="1" applyFill="1" applyAlignment="1">
      <alignment horizontal="left"/>
    </xf>
    <xf numFmtId="0" fontId="48" fillId="0" borderId="0" xfId="99" applyFont="1" applyAlignment="1">
      <alignment horizontal="left" vertical="center" indent="1"/>
    </xf>
    <xf numFmtId="49" fontId="17" fillId="0" borderId="0" xfId="27" applyNumberFormat="1" applyFont="1" applyAlignment="1">
      <alignment horizontal="left" vertical="center" wrapText="1"/>
    </xf>
    <xf numFmtId="4" fontId="31" fillId="0" borderId="0" xfId="0" applyNumberFormat="1" applyFont="1" applyBorder="1" applyAlignment="1">
      <alignment horizontal="right" vertical="center"/>
    </xf>
    <xf numFmtId="4" fontId="31" fillId="0" borderId="12" xfId="0" applyNumberFormat="1" applyFont="1" applyBorder="1" applyAlignment="1">
      <alignment horizontal="right" vertical="center"/>
    </xf>
  </cellXfs>
  <cellStyles count="288">
    <cellStyle name="20% - Акцент1 2" xfId="1" xr:uid="{00000000-0005-0000-0000-000000000000}"/>
    <cellStyle name="20% - Акцент1 2 2" xfId="130" xr:uid="{00000000-0005-0000-0000-000001000000}"/>
    <cellStyle name="20% - Акцент1 2 2 2" xfId="179" xr:uid="{8C44CA62-7E0F-4789-B662-A74800C6911E}"/>
    <cellStyle name="20% - Акцент1 2 2 3" xfId="199" xr:uid="{3F165164-690E-49A3-8526-3365C3356373}"/>
    <cellStyle name="20% - Акцент1 2 2 4" xfId="276" xr:uid="{49C7D494-1D5E-4CF5-8D9C-C3F6C324817D}"/>
    <cellStyle name="20% - Акцент1 2 2 5" xfId="158" xr:uid="{9D447AF8-51D2-40A4-9647-56F58C911B8D}"/>
    <cellStyle name="20% - Акцент1 2 3" xfId="171" xr:uid="{0E42613B-3E45-4B56-9B92-B5138BA82327}"/>
    <cellStyle name="20% - Акцент1 2 4" xfId="191" xr:uid="{365719DC-D596-4898-92B6-EC1AF3491BBA}"/>
    <cellStyle name="20% - Акцент1 2 5" xfId="267" xr:uid="{6EA5C43B-1560-4BE4-970D-FCF7F9A2A89C}"/>
    <cellStyle name="20% - Акцент1 2 6" xfId="150" xr:uid="{408CA287-1143-4787-8A22-4875F84C745A}"/>
    <cellStyle name="20% - Акцент1 3" xfId="2" xr:uid="{00000000-0005-0000-0000-000002000000}"/>
    <cellStyle name="20% - Акцент2 2" xfId="3" xr:uid="{00000000-0005-0000-0000-000003000000}"/>
    <cellStyle name="20% - Акцент2 2 2" xfId="131" xr:uid="{00000000-0005-0000-0000-000004000000}"/>
    <cellStyle name="20% - Акцент2 2 2 2" xfId="180" xr:uid="{68399A3F-1A20-4E5C-9AC1-B25F10EAA506}"/>
    <cellStyle name="20% - Акцент2 2 2 3" xfId="200" xr:uid="{67B1178A-2235-40B1-87BE-B8F773D37773}"/>
    <cellStyle name="20% - Акцент2 2 2 4" xfId="277" xr:uid="{67076554-18DC-442B-BE31-8E06F282BAAC}"/>
    <cellStyle name="20% - Акцент2 2 2 5" xfId="159" xr:uid="{23C845D2-6A9E-4566-864B-63AD10BDF3B9}"/>
    <cellStyle name="20% - Акцент2 2 3" xfId="172" xr:uid="{2B0509BA-0E3D-425D-B178-AEF42A9DE6BD}"/>
    <cellStyle name="20% - Акцент2 2 4" xfId="192" xr:uid="{2BB876CA-068E-4D9E-A341-EE58BE75B133}"/>
    <cellStyle name="20% - Акцент2 2 5" xfId="268" xr:uid="{25609D0B-F4F3-4367-B8D3-777521059240}"/>
    <cellStyle name="20% - Акцент2 2 6" xfId="151" xr:uid="{A54C5F4F-6286-4017-B03D-EB63402BD09F}"/>
    <cellStyle name="20% - Акцент2 3" xfId="4" xr:uid="{00000000-0005-0000-0000-000005000000}"/>
    <cellStyle name="20% - Акцент3 2" xfId="5" xr:uid="{00000000-0005-0000-0000-000006000000}"/>
    <cellStyle name="20% - Акцент3 2 2" xfId="132" xr:uid="{00000000-0005-0000-0000-000007000000}"/>
    <cellStyle name="20% - Акцент3 2 2 2" xfId="181" xr:uid="{6C5E022E-296A-4573-9B84-D14EEBDC0F17}"/>
    <cellStyle name="20% - Акцент3 2 2 3" xfId="201" xr:uid="{25149C1C-8911-4DBA-BEFB-24A3E002C58E}"/>
    <cellStyle name="20% - Акцент3 2 2 4" xfId="278" xr:uid="{AD8FE532-8E6A-48C2-9560-E7361C3C4D6E}"/>
    <cellStyle name="20% - Акцент3 2 2 5" xfId="160" xr:uid="{DAA59B2B-E461-4495-9652-7CF4945F4E67}"/>
    <cellStyle name="20% - Акцент3 2 3" xfId="173" xr:uid="{3B97D887-B7F5-46F4-A791-54BE149E7505}"/>
    <cellStyle name="20% - Акцент3 2 4" xfId="193" xr:uid="{29913ED2-A19A-4B3E-9F0A-27B2C8C4564D}"/>
    <cellStyle name="20% - Акцент3 2 5" xfId="269" xr:uid="{6B75EF14-F19B-4600-BF84-47626C07090C}"/>
    <cellStyle name="20% - Акцент3 2 6" xfId="152" xr:uid="{2DCF98E3-1C1D-4BC2-B8DD-58578E5E8597}"/>
    <cellStyle name="20% - Акцент3 3" xfId="6" xr:uid="{00000000-0005-0000-0000-000008000000}"/>
    <cellStyle name="20% - Акцент4 2" xfId="7" xr:uid="{00000000-0005-0000-0000-000009000000}"/>
    <cellStyle name="20% - Акцент4 2 2" xfId="133" xr:uid="{00000000-0005-0000-0000-00000A000000}"/>
    <cellStyle name="20% - Акцент4 2 2 2" xfId="182" xr:uid="{855AE663-858F-423B-8E07-D1C9C561A5B3}"/>
    <cellStyle name="20% - Акцент4 2 2 3" xfId="202" xr:uid="{9730AEB6-8DAB-43AF-B6E6-3A87CD6E8C99}"/>
    <cellStyle name="20% - Акцент4 2 2 4" xfId="279" xr:uid="{09F2D5C8-F2DE-482F-82D8-CC760830CC92}"/>
    <cellStyle name="20% - Акцент4 2 2 5" xfId="161" xr:uid="{A4D757E7-FE42-4057-ADCB-B0EDD102F7FC}"/>
    <cellStyle name="20% - Акцент4 2 3" xfId="174" xr:uid="{EBD463E8-4ABB-4615-B109-FBEF5F860F2B}"/>
    <cellStyle name="20% - Акцент4 2 4" xfId="194" xr:uid="{347C3F61-1902-48D4-8B1B-7B2A08D51710}"/>
    <cellStyle name="20% - Акцент4 2 5" xfId="270" xr:uid="{36B120BB-36E1-4B71-8EB5-D21F56EA36B5}"/>
    <cellStyle name="20% - Акцент4 2 6" xfId="153" xr:uid="{B4ABC48E-30EC-4198-B34C-86332507CB2D}"/>
    <cellStyle name="20% - Акцент4 3" xfId="8" xr:uid="{00000000-0005-0000-0000-00000B000000}"/>
    <cellStyle name="20% - Акцент5 2" xfId="9" xr:uid="{00000000-0005-0000-0000-00000C000000}"/>
    <cellStyle name="20% - Акцент6 2" xfId="10" xr:uid="{00000000-0005-0000-0000-00000D000000}"/>
    <cellStyle name="40% - Акцент1 2" xfId="11" xr:uid="{00000000-0005-0000-0000-00000E000000}"/>
    <cellStyle name="40% - Акцент2 2" xfId="12" xr:uid="{00000000-0005-0000-0000-00000F000000}"/>
    <cellStyle name="40% - Акцент3 2" xfId="13" xr:uid="{00000000-0005-0000-0000-000010000000}"/>
    <cellStyle name="40% - Акцент3 2 2" xfId="134" xr:uid="{00000000-0005-0000-0000-000011000000}"/>
    <cellStyle name="40% - Акцент3 2 2 2" xfId="183" xr:uid="{FE5A0574-9596-4E30-8EC9-0CE79A156343}"/>
    <cellStyle name="40% - Акцент3 2 2 3" xfId="203" xr:uid="{B346C6D2-97DA-45E5-A5CB-CDC50AA503EA}"/>
    <cellStyle name="40% - Акцент3 2 2 4" xfId="280" xr:uid="{C4AD674C-B2B8-4AFE-BDA2-EFAA83A1984B}"/>
    <cellStyle name="40% - Акцент3 2 2 5" xfId="162" xr:uid="{630F5F5E-F9C6-4518-BD17-72DA2B708C07}"/>
    <cellStyle name="40% - Акцент3 2 3" xfId="175" xr:uid="{7C007BE8-3094-4ED3-8F5C-7112F2DD41C3}"/>
    <cellStyle name="40% - Акцент3 2 4" xfId="195" xr:uid="{C8CE63C2-3C15-4E43-ACFA-295BF51CDE19}"/>
    <cellStyle name="40% - Акцент3 2 5" xfId="271" xr:uid="{9057FCC1-EC0B-4AF9-A8D9-3D91B82CECE4}"/>
    <cellStyle name="40% - Акцент3 2 6" xfId="154" xr:uid="{BECFD8A8-B79A-45FF-AB0E-61F527E7FC2B}"/>
    <cellStyle name="40% - Акцент3 3" xfId="14" xr:uid="{00000000-0005-0000-0000-000012000000}"/>
    <cellStyle name="40% - Акцент4 2" xfId="15" xr:uid="{00000000-0005-0000-0000-000013000000}"/>
    <cellStyle name="40% - Акцент5 2" xfId="16" xr:uid="{00000000-0005-0000-0000-000014000000}"/>
    <cellStyle name="40% - Акцент6 2" xfId="17" xr:uid="{00000000-0005-0000-0000-000015000000}"/>
    <cellStyle name="60% - Акцент1 2" xfId="18" xr:uid="{00000000-0005-0000-0000-000016000000}"/>
    <cellStyle name="60% - Акцент2 2" xfId="19" xr:uid="{00000000-0005-0000-0000-000017000000}"/>
    <cellStyle name="60% - Акцент3 2" xfId="20" xr:uid="{00000000-0005-0000-0000-000018000000}"/>
    <cellStyle name="60% - Акцент3 3" xfId="21" xr:uid="{00000000-0005-0000-0000-000019000000}"/>
    <cellStyle name="60% - Акцент4 2" xfId="22" xr:uid="{00000000-0005-0000-0000-00001A000000}"/>
    <cellStyle name="60% - Акцент4 3" xfId="23" xr:uid="{00000000-0005-0000-0000-00001B000000}"/>
    <cellStyle name="60% - Акцент5 2" xfId="24" xr:uid="{00000000-0005-0000-0000-00001C000000}"/>
    <cellStyle name="60% - Акцент6 2" xfId="25" xr:uid="{00000000-0005-0000-0000-00001D000000}"/>
    <cellStyle name="60% - Акцент6 3" xfId="26" xr:uid="{00000000-0005-0000-0000-00001E000000}"/>
    <cellStyle name="Normal_GDP1" xfId="27" xr:uid="{00000000-0005-0000-0000-00001F000000}"/>
    <cellStyle name="Normal_PERVICHN" xfId="28" xr:uid="{00000000-0005-0000-0000-000020000000}"/>
    <cellStyle name="Normal_PPI" xfId="29" xr:uid="{00000000-0005-0000-0000-000021000000}"/>
    <cellStyle name="Акцент1 2" xfId="30" xr:uid="{00000000-0005-0000-0000-000022000000}"/>
    <cellStyle name="Акцент1 2 2" xfId="31" xr:uid="{00000000-0005-0000-0000-000023000000}"/>
    <cellStyle name="Акцент2 2" xfId="32" xr:uid="{00000000-0005-0000-0000-000024000000}"/>
    <cellStyle name="Акцент2 2 2" xfId="33" xr:uid="{00000000-0005-0000-0000-000025000000}"/>
    <cellStyle name="Акцент3 2" xfId="34" xr:uid="{00000000-0005-0000-0000-000026000000}"/>
    <cellStyle name="Акцент3 2 2" xfId="35" xr:uid="{00000000-0005-0000-0000-000027000000}"/>
    <cellStyle name="Акцент4 2" xfId="36" xr:uid="{00000000-0005-0000-0000-000028000000}"/>
    <cellStyle name="Акцент4 2 2" xfId="37" xr:uid="{00000000-0005-0000-0000-000029000000}"/>
    <cellStyle name="Акцент5 2" xfId="38" xr:uid="{00000000-0005-0000-0000-00002A000000}"/>
    <cellStyle name="Акцент5 2 2" xfId="39" xr:uid="{00000000-0005-0000-0000-00002B000000}"/>
    <cellStyle name="Акцент6 2" xfId="40" xr:uid="{00000000-0005-0000-0000-00002C000000}"/>
    <cellStyle name="Акцент6 2 2" xfId="41" xr:uid="{00000000-0005-0000-0000-00002D000000}"/>
    <cellStyle name="Ввод  2" xfId="42" xr:uid="{00000000-0005-0000-0000-00002E000000}"/>
    <cellStyle name="Ввод  2 2" xfId="43" xr:uid="{00000000-0005-0000-0000-00002F000000}"/>
    <cellStyle name="Вывод 2" xfId="44" xr:uid="{00000000-0005-0000-0000-000030000000}"/>
    <cellStyle name="Вывод 2 2" xfId="45" xr:uid="{00000000-0005-0000-0000-000031000000}"/>
    <cellStyle name="Вычисление 2" xfId="46" xr:uid="{00000000-0005-0000-0000-000032000000}"/>
    <cellStyle name="Вычисление 2 2" xfId="47" xr:uid="{00000000-0005-0000-0000-000033000000}"/>
    <cellStyle name="Денежный 2" xfId="48" xr:uid="{00000000-0005-0000-0000-000034000000}"/>
    <cellStyle name="Денежный 2 2" xfId="49" xr:uid="{00000000-0005-0000-0000-000035000000}"/>
    <cellStyle name="Денежный 2 3" xfId="135" xr:uid="{00000000-0005-0000-0000-000036000000}"/>
    <cellStyle name="Заголовок 1 2" xfId="50" xr:uid="{00000000-0005-0000-0000-000037000000}"/>
    <cellStyle name="Заголовок 1 2 2" xfId="51" xr:uid="{00000000-0005-0000-0000-000038000000}"/>
    <cellStyle name="Заголовок 2 2" xfId="52" xr:uid="{00000000-0005-0000-0000-000039000000}"/>
    <cellStyle name="Заголовок 2 2 2" xfId="53" xr:uid="{00000000-0005-0000-0000-00003A000000}"/>
    <cellStyle name="Заголовок 3 2" xfId="54" xr:uid="{00000000-0005-0000-0000-00003B000000}"/>
    <cellStyle name="Заголовок 3 2 2" xfId="55" xr:uid="{00000000-0005-0000-0000-00003C000000}"/>
    <cellStyle name="Заголовок 4 2" xfId="56" xr:uid="{00000000-0005-0000-0000-00003D000000}"/>
    <cellStyle name="Заголовок 4 2 2" xfId="57" xr:uid="{00000000-0005-0000-0000-00003E000000}"/>
    <cellStyle name="Итог 2" xfId="58" xr:uid="{00000000-0005-0000-0000-00003F000000}"/>
    <cellStyle name="Итог 2 2" xfId="59" xr:uid="{00000000-0005-0000-0000-000040000000}"/>
    <cellStyle name="Контрольная ячейка 2" xfId="60" xr:uid="{00000000-0005-0000-0000-000041000000}"/>
    <cellStyle name="Контрольная ячейка 2 2" xfId="61" xr:uid="{00000000-0005-0000-0000-000042000000}"/>
    <cellStyle name="Название 2" xfId="62" xr:uid="{00000000-0005-0000-0000-000043000000}"/>
    <cellStyle name="Название 2 2" xfId="63" xr:uid="{00000000-0005-0000-0000-000044000000}"/>
    <cellStyle name="Нейтральный 2" xfId="64" xr:uid="{00000000-0005-0000-0000-000045000000}"/>
    <cellStyle name="Нейтральный 2 2" xfId="65" xr:uid="{00000000-0005-0000-0000-000046000000}"/>
    <cellStyle name="Обычный" xfId="0" builtinId="0"/>
    <cellStyle name="Обычный 2" xfId="66" xr:uid="{00000000-0005-0000-0000-000048000000}"/>
    <cellStyle name="Обычный 2 2" xfId="67" xr:uid="{00000000-0005-0000-0000-000049000000}"/>
    <cellStyle name="Обычный 2 2 2" xfId="136" xr:uid="{00000000-0005-0000-0000-00004A000000}"/>
    <cellStyle name="Обычный 2 2 2 2" xfId="184" xr:uid="{69321BAC-3B3C-401D-A0F7-3DA3E9CC0965}"/>
    <cellStyle name="Обычный 2 2 2 3" xfId="204" xr:uid="{F3499F99-AF7A-4A99-BA79-8E0EEB186526}"/>
    <cellStyle name="Обычный 2 2 2 4" xfId="281" xr:uid="{B48F5BA2-5FD7-42BA-BEC8-D94E473FBB84}"/>
    <cellStyle name="Обычный 2 2 2 5" xfId="163" xr:uid="{6675DC5F-ADF9-4DE8-B97E-363500415AB8}"/>
    <cellStyle name="Обычный 2 2 3" xfId="176" xr:uid="{A5E4B79B-4A23-4AB3-9DB9-D1A1C3B4C1C8}"/>
    <cellStyle name="Обычный 2 2 3 2" xfId="211" xr:uid="{E29123A3-580B-48CA-A431-DBC0D19FA341}"/>
    <cellStyle name="Обычный 2 2 4" xfId="196" xr:uid="{C0157C77-93F7-4386-BF6F-0A8D351B6A65}"/>
    <cellStyle name="Обычный 2 2 5" xfId="272" xr:uid="{21E8AC13-6C1E-4648-952B-3FE261690C37}"/>
    <cellStyle name="Обычный 2 2 6" xfId="155" xr:uid="{9F4DA253-ADAC-454D-84F3-DB2FA577C205}"/>
    <cellStyle name="Обычный 2 3" xfId="68" xr:uid="{00000000-0005-0000-0000-00004B000000}"/>
    <cellStyle name="Обычный 2 3 2" xfId="212" xr:uid="{E3F62651-9A54-4546-8647-806E1819D70F}"/>
    <cellStyle name="Обычный 2 4" xfId="140" xr:uid="{00000000-0005-0000-0000-00004C000000}"/>
    <cellStyle name="Обычный 2 4 2" xfId="186" xr:uid="{766D0F91-FF6C-445C-8402-08257F326218}"/>
    <cellStyle name="Обычный 2 4 2 2" xfId="213" xr:uid="{3A6627A9-E12D-4531-9C78-D646978BF672}"/>
    <cellStyle name="Обычный 2 4 3" xfId="206" xr:uid="{6979EF2A-CF9C-4B4C-A644-B290CA1C8975}"/>
    <cellStyle name="Обычный 2 4 4" xfId="283" xr:uid="{3DAFAA3D-E749-427B-A8A7-CFF5B8142006}"/>
    <cellStyle name="Обычный 2 4 5" xfId="165" xr:uid="{7917DDB9-A48C-4658-B0E9-FDF3195ABC45}"/>
    <cellStyle name="Обычный 2 5" xfId="141" xr:uid="{00000000-0005-0000-0000-00004D000000}"/>
    <cellStyle name="Обычный 2 5 2" xfId="187" xr:uid="{382F7405-B3F7-484A-A28D-5F4B910A9461}"/>
    <cellStyle name="Обычный 2 5 3" xfId="207" xr:uid="{305CEB57-91E2-4C9A-A304-5CC9B160A593}"/>
    <cellStyle name="Обычный 2 5 4" xfId="284" xr:uid="{745B9B28-68A9-4AA8-873B-08A731D0CD4C}"/>
    <cellStyle name="Обычный 2 5 5" xfId="166" xr:uid="{0933543E-472D-4FF1-B974-4DB4B1CA4727}"/>
    <cellStyle name="Обычный 2 6" xfId="142" xr:uid="{00000000-0005-0000-0000-00004E000000}"/>
    <cellStyle name="Обычный 2 6 2" xfId="188" xr:uid="{DAFBC535-5EAA-44DF-AF41-F148F9065FDF}"/>
    <cellStyle name="Обычный 2 6 3" xfId="208" xr:uid="{63D162DD-131E-4771-9782-3AB885E616D2}"/>
    <cellStyle name="Обычный 2 6 4" xfId="285" xr:uid="{7CE96E6C-60F1-4110-A7CB-A7D6BED9DA4E}"/>
    <cellStyle name="Обычный 2 6 5" xfId="167" xr:uid="{7B2889B0-F574-4BAA-BE49-F4AA2D6F02F4}"/>
    <cellStyle name="Обычный 3" xfId="69" xr:uid="{00000000-0005-0000-0000-00004F000000}"/>
    <cellStyle name="Обычный 3 2" xfId="143" xr:uid="{00000000-0005-0000-0000-000050000000}"/>
    <cellStyle name="Обычный 3 3" xfId="144" xr:uid="{00000000-0005-0000-0000-000051000000}"/>
    <cellStyle name="Обычный 4" xfId="70" xr:uid="{00000000-0005-0000-0000-000052000000}"/>
    <cellStyle name="Обычный 4 3" xfId="71" xr:uid="{00000000-0005-0000-0000-000053000000}"/>
    <cellStyle name="Обычный 4 3 2" xfId="177" xr:uid="{A70596BE-1CD8-487E-9EBD-2740786D5AFC}"/>
    <cellStyle name="Обычный 4 3 3" xfId="197" xr:uid="{DED361FC-E8C3-47A4-B2FD-1DBD685BFC79}"/>
    <cellStyle name="Обычный 4 3 4" xfId="273" xr:uid="{72221C78-C2EC-4441-A554-C1D9BBF6DD11}"/>
    <cellStyle name="Обычный 4 3 5" xfId="156" xr:uid="{29B77353-3718-4E9B-AB42-424ECA44C719}"/>
    <cellStyle name="Обычный 5" xfId="72" xr:uid="{00000000-0005-0000-0000-000054000000}"/>
    <cellStyle name="Обычный 6" xfId="73" xr:uid="{00000000-0005-0000-0000-000055000000}"/>
    <cellStyle name="Обычный 7" xfId="147" xr:uid="{00000000-0005-0000-0000-000056000000}"/>
    <cellStyle name="Обычный 7 2" xfId="189" xr:uid="{4CB66A31-433D-492A-B9A1-157D1AB49208}"/>
    <cellStyle name="Обычный 7 3" xfId="209" xr:uid="{86298120-21D1-47E1-A092-752535E1BFAE}"/>
    <cellStyle name="Обычный 7 4" xfId="286" xr:uid="{D7A04B1D-2467-4855-8494-8B5C18EE737B}"/>
    <cellStyle name="Обычный 7 5" xfId="169" xr:uid="{D88664F9-C0EA-442A-B953-032C59ED11F2}"/>
    <cellStyle name="Обычный 8" xfId="148" xr:uid="{00000000-0005-0000-0000-000057000000}"/>
    <cellStyle name="Обычный 8 2" xfId="190" xr:uid="{329C073F-5609-4F6D-9A1D-A9D0FD124BAC}"/>
    <cellStyle name="Обычный 8 3" xfId="210" xr:uid="{E9624BED-FF95-4967-9312-EF8C1F51196F}"/>
    <cellStyle name="Обычный 8 4" xfId="287" xr:uid="{FA70AFF8-9B53-40F7-A709-9AB80A10B0FC}"/>
    <cellStyle name="Обычный 8 5" xfId="170" xr:uid="{470365E4-DD4E-4FF5-AE2D-BF8C27773564}"/>
    <cellStyle name="Обычный_50708P" xfId="74" xr:uid="{00000000-0005-0000-0000-000058000000}"/>
    <cellStyle name="Обычный_A122" xfId="75" xr:uid="{00000000-0005-0000-0000-000059000000}"/>
    <cellStyle name="Обычный_B" xfId="76" xr:uid="{00000000-0005-0000-0000-00005A000000}"/>
    <cellStyle name="Обычный_B-119603" xfId="77" xr:uid="{00000000-0005-0000-0000-00005B000000}"/>
    <cellStyle name="Обычный_Fin1" xfId="78" xr:uid="{00000000-0005-0000-0000-00005C000000}"/>
    <cellStyle name="Обычный_HAUSTER01" xfId="146" xr:uid="{00000000-0005-0000-0000-00005D000000}"/>
    <cellStyle name="Обычный_Naselen1" xfId="79" xr:uid="{00000000-0005-0000-0000-00005E000000}"/>
    <cellStyle name="Обычный_OB_G" xfId="80" xr:uid="{00000000-0005-0000-0000-00005F000000}"/>
    <cellStyle name="Обычный_PRIL94~1" xfId="81" xr:uid="{00000000-0005-0000-0000-000060000000}"/>
    <cellStyle name="Обычный_PROM" xfId="82" xr:uid="{00000000-0005-0000-0000-000061000000}"/>
    <cellStyle name="Обычный_Smert_mlad_DEMOG" xfId="83" xr:uid="{00000000-0005-0000-0000-000062000000}"/>
    <cellStyle name="Обычный_Smert_prichina (2)" xfId="84" xr:uid="{00000000-0005-0000-0000-000063000000}"/>
    <cellStyle name="Обычный_Spravka" xfId="85" xr:uid="{00000000-0005-0000-0000-000064000000}"/>
    <cellStyle name="Обычный_TORQ" xfId="86" xr:uid="{00000000-0005-0000-0000-000065000000}"/>
    <cellStyle name="Обычный_TRANSP" xfId="87" xr:uid="{00000000-0005-0000-0000-000066000000}"/>
    <cellStyle name="Обычный_TRUD" xfId="88" xr:uid="{00000000-0005-0000-0000-000067000000}"/>
    <cellStyle name="Обычный_VED" xfId="89" xr:uid="{00000000-0005-0000-0000-000068000000}"/>
    <cellStyle name="Обычный_VED_95-00" xfId="90" xr:uid="{00000000-0005-0000-0000-000069000000}"/>
    <cellStyle name="Обычный_База" xfId="91" xr:uid="{00000000-0005-0000-0000-00006A000000}"/>
    <cellStyle name="Обычный_База (2)" xfId="92" xr:uid="{00000000-0005-0000-0000-00006B000000}"/>
    <cellStyle name="Обычный_Здрав" xfId="93" xr:uid="{00000000-0005-0000-0000-00006C000000}"/>
    <cellStyle name="Обычный_Книга2" xfId="94" xr:uid="{00000000-0005-0000-0000-00006D000000}"/>
    <cellStyle name="Обычный_м в ф " xfId="95" xr:uid="{00000000-0005-0000-0000-00006E000000}"/>
    <cellStyle name="Обычный_матрица1" xfId="96" xr:uid="{00000000-0005-0000-0000-00006F000000}"/>
    <cellStyle name="Обычный_Мигр. Стр_1" xfId="168" xr:uid="{8E8F7B8D-B109-4FE7-8874-13D0FA6FF163}"/>
    <cellStyle name="Обычный_млн (2)" xfId="97" xr:uid="{00000000-0005-0000-0000-000070000000}"/>
    <cellStyle name="Обычный_НАЦ-обл 2" xfId="149" xr:uid="{00000000-0005-0000-0000-000071000000}"/>
    <cellStyle name="Обычный_облтабл1" xfId="98" xr:uid="{00000000-0005-0000-0000-000072000000}"/>
    <cellStyle name="Обычный_облтабл2" xfId="99" xr:uid="{00000000-0005-0000-0000-000073000000}"/>
    <cellStyle name="Обычный_облтабл2_1" xfId="100" xr:uid="{00000000-0005-0000-0000-000074000000}"/>
    <cellStyle name="Обычный_ПублОПР" xfId="101" xr:uid="{00000000-0005-0000-0000-000075000000}"/>
    <cellStyle name="Обычный_сельхоз таблицы" xfId="102" xr:uid="{00000000-0005-0000-0000-000076000000}"/>
    <cellStyle name="Обычный_соц. стат" xfId="103" xr:uid="{00000000-0005-0000-0000-000077000000}"/>
    <cellStyle name="Обычный_Средние цены с 1995" xfId="104" xr:uid="{00000000-0005-0000-0000-000078000000}"/>
    <cellStyle name="Обычный_ССП Социальный" xfId="105" xr:uid="{00000000-0005-0000-0000-000079000000}"/>
    <cellStyle name="Обычный_Стр_ПРЯМИНВ" xfId="106" xr:uid="{00000000-0005-0000-0000-00007A000000}"/>
    <cellStyle name="Обычный_труд 5 лет" xfId="107" xr:uid="{00000000-0005-0000-0000-00007B000000}"/>
    <cellStyle name="Обычный_Трудl 2" xfId="274" xr:uid="{EF2B1DA7-0DDD-4FD1-A56F-E16497B020D9}"/>
    <cellStyle name="Обычный_Трудl 2 2" xfId="145" xr:uid="{00000000-0005-0000-0000-00007C000000}"/>
    <cellStyle name="Плохой 2" xfId="108" xr:uid="{00000000-0005-0000-0000-00007D000000}"/>
    <cellStyle name="Плохой 2 2" xfId="109" xr:uid="{00000000-0005-0000-0000-00007E000000}"/>
    <cellStyle name="полужирный" xfId="110" xr:uid="{00000000-0005-0000-0000-00007F000000}"/>
    <cellStyle name="Пояснение 2" xfId="111" xr:uid="{00000000-0005-0000-0000-000080000000}"/>
    <cellStyle name="Пояснение 2 2" xfId="112" xr:uid="{00000000-0005-0000-0000-000081000000}"/>
    <cellStyle name="Примечание 2" xfId="113" xr:uid="{00000000-0005-0000-0000-000082000000}"/>
    <cellStyle name="Примечание 2 2" xfId="114" xr:uid="{00000000-0005-0000-0000-000083000000}"/>
    <cellStyle name="Примечание 2 2 2" xfId="137" xr:uid="{00000000-0005-0000-0000-000084000000}"/>
    <cellStyle name="Примечание 2 2 2 2" xfId="185" xr:uid="{A6FCD7F0-77AC-4CBD-83EE-42147B19C22F}"/>
    <cellStyle name="Примечание 2 2 2 3" xfId="205" xr:uid="{834E8F99-FAB9-49F7-A505-612EB390EDE7}"/>
    <cellStyle name="Примечание 2 2 2 4" xfId="282" xr:uid="{DC566D88-60C4-4D48-A55F-3C4799CD6C83}"/>
    <cellStyle name="Примечание 2 2 2 5" xfId="164" xr:uid="{5E28950D-D577-4A20-8C83-6A997E4E301F}"/>
    <cellStyle name="Примечание 2 2 3" xfId="178" xr:uid="{B9AA2E49-710F-4C2E-99F1-1E56A19A6A52}"/>
    <cellStyle name="Примечание 2 2 4" xfId="198" xr:uid="{F312A7D0-F77C-4335-A448-19427C9ECC12}"/>
    <cellStyle name="Примечание 2 2 5" xfId="275" xr:uid="{D394A490-F2D2-4D51-AB1D-9EB723B3058F}"/>
    <cellStyle name="Примечание 2 2 6" xfId="157" xr:uid="{72BFA2EC-13CE-4A27-A66C-50FC02E984C4}"/>
    <cellStyle name="Связанная ячейка 2" xfId="115" xr:uid="{00000000-0005-0000-0000-000085000000}"/>
    <cellStyle name="Связанная ячейка 2 2" xfId="116" xr:uid="{00000000-0005-0000-0000-000086000000}"/>
    <cellStyle name="Текст предупреждения 2" xfId="117" xr:uid="{00000000-0005-0000-0000-000087000000}"/>
    <cellStyle name="Текст предупреждения 2 2" xfId="118" xr:uid="{00000000-0005-0000-0000-000088000000}"/>
    <cellStyle name="ТЕКСТ_A 2 2" xfId="119" xr:uid="{00000000-0005-0000-0000-000089000000}"/>
    <cellStyle name="ТЕКСТ_A 3" xfId="120" xr:uid="{00000000-0005-0000-0000-00008A000000}"/>
    <cellStyle name="ТЕКСТ_B 2 2" xfId="121" xr:uid="{00000000-0005-0000-0000-00008B000000}"/>
    <cellStyle name="ТЕКСТ_B 3" xfId="122" xr:uid="{00000000-0005-0000-0000-00008C000000}"/>
    <cellStyle name="Тысячи [0]_1эксК" xfId="123" xr:uid="{00000000-0005-0000-0000-00008D000000}"/>
    <cellStyle name="Тысячи_1эксК" xfId="124" xr:uid="{00000000-0005-0000-0000-00008E000000}"/>
    <cellStyle name="Финансовый" xfId="139" builtinId="3"/>
    <cellStyle name="Финансовый [0] 2" xfId="215" xr:uid="{73EB650A-FA5F-4BB0-903F-0678DD100E84}"/>
    <cellStyle name="Финансовый [0] 2 2" xfId="245" xr:uid="{60B1526E-94F9-4F04-B57C-198AA8FF0D2A}"/>
    <cellStyle name="Финансовый 10" xfId="216" xr:uid="{6EA932A5-60C6-4BF0-996E-BF8A0512D4DC}"/>
    <cellStyle name="Финансовый 10 2" xfId="244" xr:uid="{83C789E8-E51A-4776-A1B9-286C51D72B82}"/>
    <cellStyle name="Финансовый 11" xfId="217" xr:uid="{561AF1E3-3E50-498F-8B38-72CBFF67BDA7}"/>
    <cellStyle name="Финансовый 12" xfId="218" xr:uid="{5F04F72D-536A-4FA2-94AE-F0549E56C4E2}"/>
    <cellStyle name="Финансовый 13" xfId="219" xr:uid="{144A3FFC-1CDC-4571-B001-A33029CE1D1E}"/>
    <cellStyle name="Финансовый 14" xfId="220" xr:uid="{2B8E54AB-E36A-4112-A37B-A2CF1E8BDC68}"/>
    <cellStyle name="Финансовый 15" xfId="221" xr:uid="{0D6A35D9-5D43-461D-83D1-9F783A285EB6}"/>
    <cellStyle name="Финансовый 16" xfId="222" xr:uid="{469A2E21-EC8B-47FF-B292-F61F306F2A94}"/>
    <cellStyle name="Финансовый 17" xfId="223" xr:uid="{C2C1FB58-B04D-44CC-A547-8C668D686762}"/>
    <cellStyle name="Финансовый 18" xfId="224" xr:uid="{304DCB1F-C59F-4327-814A-E51E51D4DDF4}"/>
    <cellStyle name="Финансовый 19" xfId="225" xr:uid="{0BF9696A-0A8B-4929-AABA-AEDB740CA5A8}"/>
    <cellStyle name="Финансовый 2" xfId="125" xr:uid="{00000000-0005-0000-0000-000090000000}"/>
    <cellStyle name="Финансовый 2 2" xfId="138" xr:uid="{00000000-0005-0000-0000-000091000000}"/>
    <cellStyle name="Финансовый 2 2 2" xfId="227" xr:uid="{E28BDF35-8FD7-4103-8020-1E1676883010}"/>
    <cellStyle name="Финансовый 2 3" xfId="226" xr:uid="{DF981A91-9220-4189-8B8B-C5E4941E627B}"/>
    <cellStyle name="Финансовый 20" xfId="228" xr:uid="{9C84C24C-EB8F-4D0C-B0FD-991FAF7ADD01}"/>
    <cellStyle name="Финансовый 21" xfId="229" xr:uid="{47F65B51-F283-4BB3-BADD-ECC11633C1A2}"/>
    <cellStyle name="Финансовый 22" xfId="230" xr:uid="{4C1B4FCA-3E3C-479D-A04C-BE8882DF320B}"/>
    <cellStyle name="Финансовый 23" xfId="231" xr:uid="{68FDB2D4-545C-4BE8-B148-4DA981E23F2D}"/>
    <cellStyle name="Финансовый 24" xfId="232" xr:uid="{BD0184AB-A977-46B1-9473-EC74663A8BF8}"/>
    <cellStyle name="Финансовый 25" xfId="240" xr:uid="{DDFF4F06-6168-4657-87AB-1BB7D21D05DF}"/>
    <cellStyle name="Финансовый 26" xfId="241" xr:uid="{BC0603A8-7DA0-4310-B104-5392410C926B}"/>
    <cellStyle name="Финансовый 27" xfId="242" xr:uid="{61DD36CC-32BA-402A-8463-95300B99EF6A}"/>
    <cellStyle name="Финансовый 28" xfId="243" xr:uid="{4AB3E41D-7E90-4BD7-AD52-875194E6CA3A}"/>
    <cellStyle name="Финансовый 29" xfId="214" xr:uid="{C5B7427B-5508-40D9-9D2A-AA4176441912}"/>
    <cellStyle name="Финансовый 3" xfId="233" xr:uid="{E59EA7E5-CC46-4E28-89C6-96CA5AE1A6FC}"/>
    <cellStyle name="Финансовый 30" xfId="249" xr:uid="{0048AD87-81A4-4743-B2B1-643AF662626A}"/>
    <cellStyle name="Финансовый 31" xfId="247" xr:uid="{77FF82D9-42FD-45BB-A3F8-214050A8C1F7}"/>
    <cellStyle name="Финансовый 32" xfId="250" xr:uid="{9B39269C-07B2-4122-BC7D-D4FF8622B70F}"/>
    <cellStyle name="Финансовый 33" xfId="246" xr:uid="{618F96B0-20E0-4DF8-9DC9-5672E91BC30B}"/>
    <cellStyle name="Финансовый 34" xfId="252" xr:uid="{77CEDAEA-0CD8-423B-8C70-016EE2F41877}"/>
    <cellStyle name="Финансовый 35" xfId="253" xr:uid="{424B3836-93AA-41EE-BA53-917746648AFD}"/>
    <cellStyle name="Финансовый 36" xfId="254" xr:uid="{83A04AAF-0315-45CA-B969-328B6140C4FD}"/>
    <cellStyle name="Финансовый 37" xfId="255" xr:uid="{F753AF21-6955-4404-B674-C0643915CF3F}"/>
    <cellStyle name="Финансовый 38" xfId="256" xr:uid="{DD909DE2-ADD7-4E1E-825F-F75D401FC1CD}"/>
    <cellStyle name="Финансовый 39" xfId="257" xr:uid="{C94940BC-89BE-4F42-B611-FC7D9D938679}"/>
    <cellStyle name="Финансовый 4" xfId="234" xr:uid="{001C76F4-B6D4-41B7-9314-A08B8AEBDC9C}"/>
    <cellStyle name="Финансовый 40" xfId="258" xr:uid="{EACF46B7-F6BA-4AE7-B259-BF53F2FFBB7F}"/>
    <cellStyle name="Финансовый 41" xfId="259" xr:uid="{B31B3311-E79F-4CF4-BA76-DCE8C51C70B7}"/>
    <cellStyle name="Финансовый 42" xfId="260" xr:uid="{33778854-9C75-4EFB-B5DA-15918923652D}"/>
    <cellStyle name="Финансовый 43" xfId="261" xr:uid="{E4819E08-CC55-428E-8EFA-4BC7ED262A7F}"/>
    <cellStyle name="Финансовый 44" xfId="262" xr:uid="{E14624F9-DBB5-4DE4-ACE5-F405784C99BB}"/>
    <cellStyle name="Финансовый 45" xfId="263" xr:uid="{B3ACA20E-1DFE-4C1E-A3DD-E54509F8C58C}"/>
    <cellStyle name="Финансовый 46" xfId="264" xr:uid="{55A8F9E0-34A2-43B4-B67D-6B3463970DC4}"/>
    <cellStyle name="Финансовый 47" xfId="265" xr:uid="{09BD0FFC-0F3E-4CC1-B05F-7EE8C6030019}"/>
    <cellStyle name="Финансовый 48" xfId="266" xr:uid="{36EDCC5A-0612-4172-A92C-7EE1AF9CCCE1}"/>
    <cellStyle name="Финансовый 49" xfId="248" xr:uid="{4B440810-4335-4F2B-9800-31AA2C6E6D67}"/>
    <cellStyle name="Финансовый 5" xfId="235" xr:uid="{B6190980-9562-4EEB-8BF4-DE1FC8E303A9}"/>
    <cellStyle name="Финансовый 50" xfId="251" xr:uid="{D21B5441-311B-4F72-850C-25A2DA9CDF04}"/>
    <cellStyle name="Финансовый 6" xfId="236" xr:uid="{A4F34C68-C9B2-494F-902E-A424EBED09EA}"/>
    <cellStyle name="Финансовый 7" xfId="237" xr:uid="{F7F949B3-DE29-4127-9A9C-85C431B2880F}"/>
    <cellStyle name="Финансовый 8" xfId="238" xr:uid="{6F738C3E-5397-44A4-A2AF-36971574EA13}"/>
    <cellStyle name="Финансовый 9" xfId="239" xr:uid="{E55449BD-8373-419B-A4A0-D5380BD6381B}"/>
    <cellStyle name="Финансовый_облтабл1" xfId="126" xr:uid="{00000000-0005-0000-0000-000092000000}"/>
    <cellStyle name="Финансовый_облтабл2" xfId="127" xr:uid="{00000000-0005-0000-0000-000093000000}"/>
    <cellStyle name="Хороший 2" xfId="128" xr:uid="{00000000-0005-0000-0000-000094000000}"/>
    <cellStyle name="Хороший 2 2" xfId="129" xr:uid="{00000000-0005-0000-0000-00009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Текст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" name="Текст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" name="Текст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" name="Текст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6" name="Текст 5">
          <a:extLst>
            <a:ext uri="{FF2B5EF4-FFF2-40B4-BE49-F238E27FC236}">
              <a16:creationId xmlns:a16="http://schemas.microsoft.com/office/drawing/2014/main" id="{00000000-0008-0000-1A00-000006000000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7" name="Текст 6">
          <a:extLst>
            <a:ext uri="{FF2B5EF4-FFF2-40B4-BE49-F238E27FC236}">
              <a16:creationId xmlns:a16="http://schemas.microsoft.com/office/drawing/2014/main" id="{00000000-0008-0000-1A00-000007000000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8" name="Текст 7">
          <a:extLst>
            <a:ext uri="{FF2B5EF4-FFF2-40B4-BE49-F238E27FC236}">
              <a16:creationId xmlns:a16="http://schemas.microsoft.com/office/drawing/2014/main" id="{00000000-0008-0000-1A00-000008000000}"/>
            </a:ext>
          </a:extLst>
        </xdr:cNvPr>
        <xdr:cNvSpPr txBox="1">
          <a:spLocks noChangeArrowheads="1"/>
        </xdr:cNvSpPr>
      </xdr:nvSpPr>
      <xdr:spPr bwMode="auto">
        <a:xfrm>
          <a:off x="2552700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9" name="Текст 8">
          <a:extLst>
            <a:ext uri="{FF2B5EF4-FFF2-40B4-BE49-F238E27FC236}">
              <a16:creationId xmlns:a16="http://schemas.microsoft.com/office/drawing/2014/main" id="{00000000-0008-0000-1A00-000009000000}"/>
            </a:ext>
          </a:extLst>
        </xdr:cNvPr>
        <xdr:cNvSpPr txBox="1">
          <a:spLocks noChangeArrowheads="1"/>
        </xdr:cNvSpPr>
      </xdr:nvSpPr>
      <xdr:spPr bwMode="auto">
        <a:xfrm>
          <a:off x="2552700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" name="Текст 9">
          <a:extLst>
            <a:ext uri="{FF2B5EF4-FFF2-40B4-BE49-F238E27FC236}">
              <a16:creationId xmlns:a16="http://schemas.microsoft.com/office/drawing/2014/main" id="{00000000-0008-0000-1A00-00000A000000}"/>
            </a:ext>
          </a:extLst>
        </xdr:cNvPr>
        <xdr:cNvSpPr txBox="1">
          <a:spLocks noChangeArrowheads="1"/>
        </xdr:cNvSpPr>
      </xdr:nvSpPr>
      <xdr:spPr bwMode="auto">
        <a:xfrm>
          <a:off x="2552700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1" name="Текст 16">
          <a:extLst>
            <a:ext uri="{FF2B5EF4-FFF2-40B4-BE49-F238E27FC236}">
              <a16:creationId xmlns:a16="http://schemas.microsoft.com/office/drawing/2014/main" id="{00000000-0008-0000-1A00-00000B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2" name="Текст 17">
          <a:extLst>
            <a:ext uri="{FF2B5EF4-FFF2-40B4-BE49-F238E27FC236}">
              <a16:creationId xmlns:a16="http://schemas.microsoft.com/office/drawing/2014/main" id="{00000000-0008-0000-1A00-00000C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3" name="Текст 25">
          <a:extLst>
            <a:ext uri="{FF2B5EF4-FFF2-40B4-BE49-F238E27FC236}">
              <a16:creationId xmlns:a16="http://schemas.microsoft.com/office/drawing/2014/main" id="{00000000-0008-0000-1A00-00000D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4" name="Текст 26">
          <a:extLst>
            <a:ext uri="{FF2B5EF4-FFF2-40B4-BE49-F238E27FC236}">
              <a16:creationId xmlns:a16="http://schemas.microsoft.com/office/drawing/2014/main" id="{00000000-0008-0000-1A00-00000E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5" name="Текст 45">
          <a:extLst>
            <a:ext uri="{FF2B5EF4-FFF2-40B4-BE49-F238E27FC236}">
              <a16:creationId xmlns:a16="http://schemas.microsoft.com/office/drawing/2014/main" id="{00000000-0008-0000-1A00-00000F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6" name="Текст 46">
          <a:extLst>
            <a:ext uri="{FF2B5EF4-FFF2-40B4-BE49-F238E27FC236}">
              <a16:creationId xmlns:a16="http://schemas.microsoft.com/office/drawing/2014/main" id="{00000000-0008-0000-1A00-000010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7" name="Текст 47">
          <a:extLst>
            <a:ext uri="{FF2B5EF4-FFF2-40B4-BE49-F238E27FC236}">
              <a16:creationId xmlns:a16="http://schemas.microsoft.com/office/drawing/2014/main" id="{00000000-0008-0000-1A00-000011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8" name="Текст 117">
          <a:extLst>
            <a:ext uri="{FF2B5EF4-FFF2-40B4-BE49-F238E27FC236}">
              <a16:creationId xmlns:a16="http://schemas.microsoft.com/office/drawing/2014/main" id="{00000000-0008-0000-1A00-000012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19" name="Текст 118">
          <a:extLst>
            <a:ext uri="{FF2B5EF4-FFF2-40B4-BE49-F238E27FC236}">
              <a16:creationId xmlns:a16="http://schemas.microsoft.com/office/drawing/2014/main" id="{00000000-0008-0000-1A00-000013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0" name="Текст 126">
          <a:extLst>
            <a:ext uri="{FF2B5EF4-FFF2-40B4-BE49-F238E27FC236}">
              <a16:creationId xmlns:a16="http://schemas.microsoft.com/office/drawing/2014/main" id="{00000000-0008-0000-1A00-000014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1" name="Текст 127">
          <a:extLst>
            <a:ext uri="{FF2B5EF4-FFF2-40B4-BE49-F238E27FC236}">
              <a16:creationId xmlns:a16="http://schemas.microsoft.com/office/drawing/2014/main" id="{00000000-0008-0000-1A00-000015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2" name="Текст 143">
          <a:extLst>
            <a:ext uri="{FF2B5EF4-FFF2-40B4-BE49-F238E27FC236}">
              <a16:creationId xmlns:a16="http://schemas.microsoft.com/office/drawing/2014/main" id="{00000000-0008-0000-1A00-000016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3" name="Текст 144">
          <a:extLst>
            <a:ext uri="{FF2B5EF4-FFF2-40B4-BE49-F238E27FC236}">
              <a16:creationId xmlns:a16="http://schemas.microsoft.com/office/drawing/2014/main" id="{00000000-0008-0000-1A00-000017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4" name="Текст 23">
          <a:extLst>
            <a:ext uri="{FF2B5EF4-FFF2-40B4-BE49-F238E27FC236}">
              <a16:creationId xmlns:a16="http://schemas.microsoft.com/office/drawing/2014/main" id="{00000000-0008-0000-1A00-000018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5" name="Текст 24">
          <a:extLst>
            <a:ext uri="{FF2B5EF4-FFF2-40B4-BE49-F238E27FC236}">
              <a16:creationId xmlns:a16="http://schemas.microsoft.com/office/drawing/2014/main" id="{00000000-0008-0000-1A00-000019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6" name="Текст 25">
          <a:extLst>
            <a:ext uri="{FF2B5EF4-FFF2-40B4-BE49-F238E27FC236}">
              <a16:creationId xmlns:a16="http://schemas.microsoft.com/office/drawing/2014/main" id="{00000000-0008-0000-1A00-00001A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7" name="Текст 26">
          <a:extLst>
            <a:ext uri="{FF2B5EF4-FFF2-40B4-BE49-F238E27FC236}">
              <a16:creationId xmlns:a16="http://schemas.microsoft.com/office/drawing/2014/main" id="{00000000-0008-0000-1A00-00001B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8" name="Текст 27">
          <a:extLst>
            <a:ext uri="{FF2B5EF4-FFF2-40B4-BE49-F238E27FC236}">
              <a16:creationId xmlns:a16="http://schemas.microsoft.com/office/drawing/2014/main" id="{00000000-0008-0000-1A00-00001C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29" name="Текст 28">
          <a:extLst>
            <a:ext uri="{FF2B5EF4-FFF2-40B4-BE49-F238E27FC236}">
              <a16:creationId xmlns:a16="http://schemas.microsoft.com/office/drawing/2014/main" id="{00000000-0008-0000-1A00-00001D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0" name="Текст 29">
          <a:extLst>
            <a:ext uri="{FF2B5EF4-FFF2-40B4-BE49-F238E27FC236}">
              <a16:creationId xmlns:a16="http://schemas.microsoft.com/office/drawing/2014/main" id="{00000000-0008-0000-1A00-00001E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1" name="Текст 30">
          <a:extLst>
            <a:ext uri="{FF2B5EF4-FFF2-40B4-BE49-F238E27FC236}">
              <a16:creationId xmlns:a16="http://schemas.microsoft.com/office/drawing/2014/main" id="{00000000-0008-0000-1A00-00001F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2" name="Текст 31">
          <a:extLst>
            <a:ext uri="{FF2B5EF4-FFF2-40B4-BE49-F238E27FC236}">
              <a16:creationId xmlns:a16="http://schemas.microsoft.com/office/drawing/2014/main" id="{00000000-0008-0000-1A00-000020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3" name="Текст 32">
          <a:extLst>
            <a:ext uri="{FF2B5EF4-FFF2-40B4-BE49-F238E27FC236}">
              <a16:creationId xmlns:a16="http://schemas.microsoft.com/office/drawing/2014/main" id="{00000000-0008-0000-1A00-000021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4" name="Текст 33">
          <a:extLst>
            <a:ext uri="{FF2B5EF4-FFF2-40B4-BE49-F238E27FC236}">
              <a16:creationId xmlns:a16="http://schemas.microsoft.com/office/drawing/2014/main" id="{00000000-0008-0000-1A00-000022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5" name="Текст 34">
          <a:extLst>
            <a:ext uri="{FF2B5EF4-FFF2-40B4-BE49-F238E27FC236}">
              <a16:creationId xmlns:a16="http://schemas.microsoft.com/office/drawing/2014/main" id="{00000000-0008-0000-1A00-000023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6" name="Текст 35">
          <a:extLst>
            <a:ext uri="{FF2B5EF4-FFF2-40B4-BE49-F238E27FC236}">
              <a16:creationId xmlns:a16="http://schemas.microsoft.com/office/drawing/2014/main" id="{00000000-0008-0000-1A00-000024000000}"/>
            </a:ext>
          </a:extLst>
        </xdr:cNvPr>
        <xdr:cNvSpPr txBox="1">
          <a:spLocks noChangeArrowheads="1"/>
        </xdr:cNvSpPr>
      </xdr:nvSpPr>
      <xdr:spPr bwMode="auto">
        <a:xfrm>
          <a:off x="2552700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7" name="Текст 1">
          <a:extLst>
            <a:ext uri="{FF2B5EF4-FFF2-40B4-BE49-F238E27FC236}">
              <a16:creationId xmlns:a16="http://schemas.microsoft.com/office/drawing/2014/main" id="{F3CFE749-0426-4482-A88D-E86B2752FFC4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8" name="Текст 2">
          <a:extLst>
            <a:ext uri="{FF2B5EF4-FFF2-40B4-BE49-F238E27FC236}">
              <a16:creationId xmlns:a16="http://schemas.microsoft.com/office/drawing/2014/main" id="{61A6F474-DC95-498B-955E-3EB0C435363C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9" name="Текст 3">
          <a:extLst>
            <a:ext uri="{FF2B5EF4-FFF2-40B4-BE49-F238E27FC236}">
              <a16:creationId xmlns:a16="http://schemas.microsoft.com/office/drawing/2014/main" id="{8F63410B-2677-4D21-932C-C0F9154A33B6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0" name="Текст 4">
          <a:extLst>
            <a:ext uri="{FF2B5EF4-FFF2-40B4-BE49-F238E27FC236}">
              <a16:creationId xmlns:a16="http://schemas.microsoft.com/office/drawing/2014/main" id="{B2A0EF8A-427C-4744-9ABB-F9DA29E13C9F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1" name="Текст 5">
          <a:extLst>
            <a:ext uri="{FF2B5EF4-FFF2-40B4-BE49-F238E27FC236}">
              <a16:creationId xmlns:a16="http://schemas.microsoft.com/office/drawing/2014/main" id="{619617D2-B2D1-44DC-A934-F1418C755B92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2" name="Текст 6">
          <a:extLst>
            <a:ext uri="{FF2B5EF4-FFF2-40B4-BE49-F238E27FC236}">
              <a16:creationId xmlns:a16="http://schemas.microsoft.com/office/drawing/2014/main" id="{51F48053-8CD1-4F88-B617-F36B45FFAB9D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3" name="Текст 7">
          <a:extLst>
            <a:ext uri="{FF2B5EF4-FFF2-40B4-BE49-F238E27FC236}">
              <a16:creationId xmlns:a16="http://schemas.microsoft.com/office/drawing/2014/main" id="{EF319C3E-6639-4957-9CF0-7DF77C37A3B7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4" name="Текст 8">
          <a:extLst>
            <a:ext uri="{FF2B5EF4-FFF2-40B4-BE49-F238E27FC236}">
              <a16:creationId xmlns:a16="http://schemas.microsoft.com/office/drawing/2014/main" id="{71849B21-067F-4DD9-BB2F-056DB3446FB8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5" name="Текст 9">
          <a:extLst>
            <a:ext uri="{FF2B5EF4-FFF2-40B4-BE49-F238E27FC236}">
              <a16:creationId xmlns:a16="http://schemas.microsoft.com/office/drawing/2014/main" id="{FA4E560D-95EA-4FC9-97B1-331AAB22003B}"/>
            </a:ext>
          </a:extLst>
        </xdr:cNvPr>
        <xdr:cNvSpPr txBox="1">
          <a:spLocks noChangeArrowheads="1"/>
        </xdr:cNvSpPr>
      </xdr:nvSpPr>
      <xdr:spPr bwMode="auto">
        <a:xfrm>
          <a:off x="2105025" y="13716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6" name="Текст 16">
          <a:extLst>
            <a:ext uri="{FF2B5EF4-FFF2-40B4-BE49-F238E27FC236}">
              <a16:creationId xmlns:a16="http://schemas.microsoft.com/office/drawing/2014/main" id="{B00156F5-95E6-4356-85C0-A15CDB609710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7" name="Текст 17">
          <a:extLst>
            <a:ext uri="{FF2B5EF4-FFF2-40B4-BE49-F238E27FC236}">
              <a16:creationId xmlns:a16="http://schemas.microsoft.com/office/drawing/2014/main" id="{5A905CEA-CCC6-4145-A242-BF4D27032C90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8" name="Текст 25">
          <a:extLst>
            <a:ext uri="{FF2B5EF4-FFF2-40B4-BE49-F238E27FC236}">
              <a16:creationId xmlns:a16="http://schemas.microsoft.com/office/drawing/2014/main" id="{489D0EC1-4FE3-4D71-BEF5-FE910F4337B1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49" name="Текст 26">
          <a:extLst>
            <a:ext uri="{FF2B5EF4-FFF2-40B4-BE49-F238E27FC236}">
              <a16:creationId xmlns:a16="http://schemas.microsoft.com/office/drawing/2014/main" id="{8907CE9C-1E54-4B28-B5D9-36BCB7B3EEE9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0" name="Текст 45">
          <a:extLst>
            <a:ext uri="{FF2B5EF4-FFF2-40B4-BE49-F238E27FC236}">
              <a16:creationId xmlns:a16="http://schemas.microsoft.com/office/drawing/2014/main" id="{8A46E763-5EFD-4D9D-8F54-DE4B56DE596B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1" name="Текст 46">
          <a:extLst>
            <a:ext uri="{FF2B5EF4-FFF2-40B4-BE49-F238E27FC236}">
              <a16:creationId xmlns:a16="http://schemas.microsoft.com/office/drawing/2014/main" id="{BDF9C77A-2417-40AB-832D-BBF9FCE0BB74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2" name="Текст 47">
          <a:extLst>
            <a:ext uri="{FF2B5EF4-FFF2-40B4-BE49-F238E27FC236}">
              <a16:creationId xmlns:a16="http://schemas.microsoft.com/office/drawing/2014/main" id="{DB4F7DD7-3990-4AD1-BBB2-43EA59DE3A12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3" name="Текст 117">
          <a:extLst>
            <a:ext uri="{FF2B5EF4-FFF2-40B4-BE49-F238E27FC236}">
              <a16:creationId xmlns:a16="http://schemas.microsoft.com/office/drawing/2014/main" id="{0D9FFB0C-8E10-42BA-A36E-7E4EC94C5451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4" name="Текст 118">
          <a:extLst>
            <a:ext uri="{FF2B5EF4-FFF2-40B4-BE49-F238E27FC236}">
              <a16:creationId xmlns:a16="http://schemas.microsoft.com/office/drawing/2014/main" id="{BD8B91B4-5997-44F3-B169-B34B99F93F5B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5" name="Текст 126">
          <a:extLst>
            <a:ext uri="{FF2B5EF4-FFF2-40B4-BE49-F238E27FC236}">
              <a16:creationId xmlns:a16="http://schemas.microsoft.com/office/drawing/2014/main" id="{E88B3EC0-DBE6-413B-B6E1-73EBE225BE04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6" name="Текст 127">
          <a:extLst>
            <a:ext uri="{FF2B5EF4-FFF2-40B4-BE49-F238E27FC236}">
              <a16:creationId xmlns:a16="http://schemas.microsoft.com/office/drawing/2014/main" id="{4B33C1C4-C7ED-49A4-A105-0AD31308F6BF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7" name="Текст 143">
          <a:extLst>
            <a:ext uri="{FF2B5EF4-FFF2-40B4-BE49-F238E27FC236}">
              <a16:creationId xmlns:a16="http://schemas.microsoft.com/office/drawing/2014/main" id="{ED3F7854-1DA7-48FD-9918-2403DF0B8975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8" name="Текст 144">
          <a:extLst>
            <a:ext uri="{FF2B5EF4-FFF2-40B4-BE49-F238E27FC236}">
              <a16:creationId xmlns:a16="http://schemas.microsoft.com/office/drawing/2014/main" id="{DCD00A56-F05E-4753-BE64-52EE1DB841C4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59" name="Текст 23">
          <a:extLst>
            <a:ext uri="{FF2B5EF4-FFF2-40B4-BE49-F238E27FC236}">
              <a16:creationId xmlns:a16="http://schemas.microsoft.com/office/drawing/2014/main" id="{C09F2219-6244-4D22-B135-58B079D3EC18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0" name="Текст 24">
          <a:extLst>
            <a:ext uri="{FF2B5EF4-FFF2-40B4-BE49-F238E27FC236}">
              <a16:creationId xmlns:a16="http://schemas.microsoft.com/office/drawing/2014/main" id="{715BC292-2303-460D-9162-7EAF9DCA5C98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1" name="Текст 25">
          <a:extLst>
            <a:ext uri="{FF2B5EF4-FFF2-40B4-BE49-F238E27FC236}">
              <a16:creationId xmlns:a16="http://schemas.microsoft.com/office/drawing/2014/main" id="{DBFDC9F6-91BB-4A87-A38E-58601398F410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2" name="Текст 26">
          <a:extLst>
            <a:ext uri="{FF2B5EF4-FFF2-40B4-BE49-F238E27FC236}">
              <a16:creationId xmlns:a16="http://schemas.microsoft.com/office/drawing/2014/main" id="{30BBFAE0-3206-4B7D-8325-9716F13C5D10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3" name="Текст 27">
          <a:extLst>
            <a:ext uri="{FF2B5EF4-FFF2-40B4-BE49-F238E27FC236}">
              <a16:creationId xmlns:a16="http://schemas.microsoft.com/office/drawing/2014/main" id="{1812C550-4B81-4DA6-966F-5CD3ED6A3761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4" name="Текст 28">
          <a:extLst>
            <a:ext uri="{FF2B5EF4-FFF2-40B4-BE49-F238E27FC236}">
              <a16:creationId xmlns:a16="http://schemas.microsoft.com/office/drawing/2014/main" id="{BD44E8B9-F21A-41C0-B890-0DE278B153ED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5" name="Текст 29">
          <a:extLst>
            <a:ext uri="{FF2B5EF4-FFF2-40B4-BE49-F238E27FC236}">
              <a16:creationId xmlns:a16="http://schemas.microsoft.com/office/drawing/2014/main" id="{BCE991DF-651E-4CD1-854C-F9768C7A049D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6" name="Текст 30">
          <a:extLst>
            <a:ext uri="{FF2B5EF4-FFF2-40B4-BE49-F238E27FC236}">
              <a16:creationId xmlns:a16="http://schemas.microsoft.com/office/drawing/2014/main" id="{A60B8E27-A626-4974-B22E-F453263B9565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7" name="Текст 31">
          <a:extLst>
            <a:ext uri="{FF2B5EF4-FFF2-40B4-BE49-F238E27FC236}">
              <a16:creationId xmlns:a16="http://schemas.microsoft.com/office/drawing/2014/main" id="{170FF1A3-F73E-4990-85F3-9F398B5ADD66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8" name="Текст 32">
          <a:extLst>
            <a:ext uri="{FF2B5EF4-FFF2-40B4-BE49-F238E27FC236}">
              <a16:creationId xmlns:a16="http://schemas.microsoft.com/office/drawing/2014/main" id="{FF73549D-C29C-415B-B6CF-89E96986B5B3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69" name="Текст 33">
          <a:extLst>
            <a:ext uri="{FF2B5EF4-FFF2-40B4-BE49-F238E27FC236}">
              <a16:creationId xmlns:a16="http://schemas.microsoft.com/office/drawing/2014/main" id="{0B127261-D55D-4138-B8B2-2548002123AB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70" name="Текст 34">
          <a:extLst>
            <a:ext uri="{FF2B5EF4-FFF2-40B4-BE49-F238E27FC236}">
              <a16:creationId xmlns:a16="http://schemas.microsoft.com/office/drawing/2014/main" id="{0A723484-EAF9-4103-9344-D69E096DD491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71" name="Текст 35">
          <a:extLst>
            <a:ext uri="{FF2B5EF4-FFF2-40B4-BE49-F238E27FC236}">
              <a16:creationId xmlns:a16="http://schemas.microsoft.com/office/drawing/2014/main" id="{5E4EFA27-03CE-40FB-AE14-C1BD6536E828}"/>
            </a:ext>
          </a:extLst>
        </xdr:cNvPr>
        <xdr:cNvSpPr txBox="1">
          <a:spLocks noChangeArrowheads="1"/>
        </xdr:cNvSpPr>
      </xdr:nvSpPr>
      <xdr:spPr bwMode="auto">
        <a:xfrm>
          <a:off x="2105025" y="614362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Текст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Текст 2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" name="Текст 3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" name="Текст 4">
          <a:extLst>
            <a:ext uri="{FF2B5EF4-FFF2-40B4-BE49-F238E27FC236}">
              <a16:creationId xmlns:a16="http://schemas.microsoft.com/office/drawing/2014/main" id="{00000000-0008-0000-1C00-000005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6" name="Текст 5">
          <a:extLst>
            <a:ext uri="{FF2B5EF4-FFF2-40B4-BE49-F238E27FC236}">
              <a16:creationId xmlns:a16="http://schemas.microsoft.com/office/drawing/2014/main" id="{00000000-0008-0000-1C00-000006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" name="Текст 6">
          <a:extLst>
            <a:ext uri="{FF2B5EF4-FFF2-40B4-BE49-F238E27FC236}">
              <a16:creationId xmlns:a16="http://schemas.microsoft.com/office/drawing/2014/main" id="{00000000-0008-0000-1C00-000007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8" name="Текст 7">
          <a:extLst>
            <a:ext uri="{FF2B5EF4-FFF2-40B4-BE49-F238E27FC236}">
              <a16:creationId xmlns:a16="http://schemas.microsoft.com/office/drawing/2014/main" id="{00000000-0008-0000-1C00-000008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9" name="Текст 8">
          <a:extLst>
            <a:ext uri="{FF2B5EF4-FFF2-40B4-BE49-F238E27FC236}">
              <a16:creationId xmlns:a16="http://schemas.microsoft.com/office/drawing/2014/main" id="{00000000-0008-0000-1C00-000009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Текст 9">
          <a:extLst>
            <a:ext uri="{FF2B5EF4-FFF2-40B4-BE49-F238E27FC236}">
              <a16:creationId xmlns:a16="http://schemas.microsoft.com/office/drawing/2014/main" id="{00000000-0008-0000-1C00-00000A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1" name="Текст 10">
          <a:extLst>
            <a:ext uri="{FF2B5EF4-FFF2-40B4-BE49-F238E27FC236}">
              <a16:creationId xmlns:a16="http://schemas.microsoft.com/office/drawing/2014/main" id="{00000000-0008-0000-1C00-00000B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2" name="Текст 11">
          <a:extLst>
            <a:ext uri="{FF2B5EF4-FFF2-40B4-BE49-F238E27FC236}">
              <a16:creationId xmlns:a16="http://schemas.microsoft.com/office/drawing/2014/main" id="{00000000-0008-0000-1C00-00000C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1999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3" name="Текст 16">
          <a:extLst>
            <a:ext uri="{FF2B5EF4-FFF2-40B4-BE49-F238E27FC236}">
              <a16:creationId xmlns:a16="http://schemas.microsoft.com/office/drawing/2014/main" id="{00000000-0008-0000-1C00-00000D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4" name="Текст 17">
          <a:extLst>
            <a:ext uri="{FF2B5EF4-FFF2-40B4-BE49-F238E27FC236}">
              <a16:creationId xmlns:a16="http://schemas.microsoft.com/office/drawing/2014/main" id="{00000000-0008-0000-1C00-00000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5" name="Текст 25">
          <a:extLst>
            <a:ext uri="{FF2B5EF4-FFF2-40B4-BE49-F238E27FC236}">
              <a16:creationId xmlns:a16="http://schemas.microsoft.com/office/drawing/2014/main" id="{00000000-0008-0000-1C00-00000F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6" name="Текст 26">
          <a:extLst>
            <a:ext uri="{FF2B5EF4-FFF2-40B4-BE49-F238E27FC236}">
              <a16:creationId xmlns:a16="http://schemas.microsoft.com/office/drawing/2014/main" id="{00000000-0008-0000-1C00-000010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7" name="Текст 45">
          <a:extLst>
            <a:ext uri="{FF2B5EF4-FFF2-40B4-BE49-F238E27FC236}">
              <a16:creationId xmlns:a16="http://schemas.microsoft.com/office/drawing/2014/main" id="{00000000-0008-0000-1C00-000011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8" name="Текст 46">
          <a:extLst>
            <a:ext uri="{FF2B5EF4-FFF2-40B4-BE49-F238E27FC236}">
              <a16:creationId xmlns:a16="http://schemas.microsoft.com/office/drawing/2014/main" id="{00000000-0008-0000-1C00-000012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9" name="Текст 47">
          <a:extLst>
            <a:ext uri="{FF2B5EF4-FFF2-40B4-BE49-F238E27FC236}">
              <a16:creationId xmlns:a16="http://schemas.microsoft.com/office/drawing/2014/main" id="{00000000-0008-0000-1C00-000013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0" name="Текст 117">
          <a:extLst>
            <a:ext uri="{FF2B5EF4-FFF2-40B4-BE49-F238E27FC236}">
              <a16:creationId xmlns:a16="http://schemas.microsoft.com/office/drawing/2014/main" id="{00000000-0008-0000-1C00-000014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" name="Текст 118">
          <a:extLst>
            <a:ext uri="{FF2B5EF4-FFF2-40B4-BE49-F238E27FC236}">
              <a16:creationId xmlns:a16="http://schemas.microsoft.com/office/drawing/2014/main" id="{00000000-0008-0000-1C00-000015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2" name="Текст 126">
          <a:extLst>
            <a:ext uri="{FF2B5EF4-FFF2-40B4-BE49-F238E27FC236}">
              <a16:creationId xmlns:a16="http://schemas.microsoft.com/office/drawing/2014/main" id="{00000000-0008-0000-1C00-000016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3" name="Текст 127">
          <a:extLst>
            <a:ext uri="{FF2B5EF4-FFF2-40B4-BE49-F238E27FC236}">
              <a16:creationId xmlns:a16="http://schemas.microsoft.com/office/drawing/2014/main" id="{00000000-0008-0000-1C00-000017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4" name="Текст 143">
          <a:extLst>
            <a:ext uri="{FF2B5EF4-FFF2-40B4-BE49-F238E27FC236}">
              <a16:creationId xmlns:a16="http://schemas.microsoft.com/office/drawing/2014/main" id="{00000000-0008-0000-1C00-000018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5" name="Текст 144">
          <a:extLst>
            <a:ext uri="{FF2B5EF4-FFF2-40B4-BE49-F238E27FC236}">
              <a16:creationId xmlns:a16="http://schemas.microsoft.com/office/drawing/2014/main" id="{00000000-0008-0000-1C00-000019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6" name="Текст 25">
          <a:extLst>
            <a:ext uri="{FF2B5EF4-FFF2-40B4-BE49-F238E27FC236}">
              <a16:creationId xmlns:a16="http://schemas.microsoft.com/office/drawing/2014/main" id="{00000000-0008-0000-1C00-00001A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7" name="Текст 26">
          <a:extLst>
            <a:ext uri="{FF2B5EF4-FFF2-40B4-BE49-F238E27FC236}">
              <a16:creationId xmlns:a16="http://schemas.microsoft.com/office/drawing/2014/main" id="{00000000-0008-0000-1C00-00001B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8" name="Текст 27">
          <a:extLst>
            <a:ext uri="{FF2B5EF4-FFF2-40B4-BE49-F238E27FC236}">
              <a16:creationId xmlns:a16="http://schemas.microsoft.com/office/drawing/2014/main" id="{00000000-0008-0000-1C00-00001C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9" name="Текст 28">
          <a:extLst>
            <a:ext uri="{FF2B5EF4-FFF2-40B4-BE49-F238E27FC236}">
              <a16:creationId xmlns:a16="http://schemas.microsoft.com/office/drawing/2014/main" id="{00000000-0008-0000-1C00-00001D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0" name="Текст 29">
          <a:extLst>
            <a:ext uri="{FF2B5EF4-FFF2-40B4-BE49-F238E27FC236}">
              <a16:creationId xmlns:a16="http://schemas.microsoft.com/office/drawing/2014/main" id="{00000000-0008-0000-1C00-00001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1" name="Текст 30">
          <a:extLst>
            <a:ext uri="{FF2B5EF4-FFF2-40B4-BE49-F238E27FC236}">
              <a16:creationId xmlns:a16="http://schemas.microsoft.com/office/drawing/2014/main" id="{00000000-0008-0000-1C00-00001F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2" name="Текст 31">
          <a:extLst>
            <a:ext uri="{FF2B5EF4-FFF2-40B4-BE49-F238E27FC236}">
              <a16:creationId xmlns:a16="http://schemas.microsoft.com/office/drawing/2014/main" id="{00000000-0008-0000-1C00-000020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3" name="Текст 32">
          <a:extLst>
            <a:ext uri="{FF2B5EF4-FFF2-40B4-BE49-F238E27FC236}">
              <a16:creationId xmlns:a16="http://schemas.microsoft.com/office/drawing/2014/main" id="{00000000-0008-0000-1C00-000021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4" name="Текст 33">
          <a:extLst>
            <a:ext uri="{FF2B5EF4-FFF2-40B4-BE49-F238E27FC236}">
              <a16:creationId xmlns:a16="http://schemas.microsoft.com/office/drawing/2014/main" id="{00000000-0008-0000-1C00-000022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5" name="Текст 34">
          <a:extLst>
            <a:ext uri="{FF2B5EF4-FFF2-40B4-BE49-F238E27FC236}">
              <a16:creationId xmlns:a16="http://schemas.microsoft.com/office/drawing/2014/main" id="{00000000-0008-0000-1C00-000023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6" name="Текст 35">
          <a:extLst>
            <a:ext uri="{FF2B5EF4-FFF2-40B4-BE49-F238E27FC236}">
              <a16:creationId xmlns:a16="http://schemas.microsoft.com/office/drawing/2014/main" id="{00000000-0008-0000-1C00-000024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7" name="Текст 36">
          <a:extLst>
            <a:ext uri="{FF2B5EF4-FFF2-40B4-BE49-F238E27FC236}">
              <a16:creationId xmlns:a16="http://schemas.microsoft.com/office/drawing/2014/main" id="{00000000-0008-0000-1C00-000025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8" name="Текст 37">
          <a:extLst>
            <a:ext uri="{FF2B5EF4-FFF2-40B4-BE49-F238E27FC236}">
              <a16:creationId xmlns:a16="http://schemas.microsoft.com/office/drawing/2014/main" id="{00000000-0008-0000-1C00-000026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9" name="Текст 38">
          <a:extLst>
            <a:ext uri="{FF2B5EF4-FFF2-40B4-BE49-F238E27FC236}">
              <a16:creationId xmlns:a16="http://schemas.microsoft.com/office/drawing/2014/main" id="{00000000-0008-0000-1C00-000027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0" name="Текст 39">
          <a:extLst>
            <a:ext uri="{FF2B5EF4-FFF2-40B4-BE49-F238E27FC236}">
              <a16:creationId xmlns:a16="http://schemas.microsoft.com/office/drawing/2014/main" id="{00000000-0008-0000-1C00-000028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1" name="Текст 40">
          <a:extLst>
            <a:ext uri="{FF2B5EF4-FFF2-40B4-BE49-F238E27FC236}">
              <a16:creationId xmlns:a16="http://schemas.microsoft.com/office/drawing/2014/main" id="{00000000-0008-0000-1C00-000029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2" name="Текст 41">
          <a:extLst>
            <a:ext uri="{FF2B5EF4-FFF2-40B4-BE49-F238E27FC236}">
              <a16:creationId xmlns:a16="http://schemas.microsoft.com/office/drawing/2014/main" id="{00000000-0008-0000-1C00-00002A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3" name="Текст 42">
          <a:extLst>
            <a:ext uri="{FF2B5EF4-FFF2-40B4-BE49-F238E27FC236}">
              <a16:creationId xmlns:a16="http://schemas.microsoft.com/office/drawing/2014/main" id="{00000000-0008-0000-1C00-00002B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4" name="Текст 43">
          <a:extLst>
            <a:ext uri="{FF2B5EF4-FFF2-40B4-BE49-F238E27FC236}">
              <a16:creationId xmlns:a16="http://schemas.microsoft.com/office/drawing/2014/main" id="{00000000-0008-0000-1C00-00002C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5" name="Текст 44">
          <a:extLst>
            <a:ext uri="{FF2B5EF4-FFF2-40B4-BE49-F238E27FC236}">
              <a16:creationId xmlns:a16="http://schemas.microsoft.com/office/drawing/2014/main" id="{00000000-0008-0000-1C00-00002D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6" name="Текст 45">
          <a:extLst>
            <a:ext uri="{FF2B5EF4-FFF2-40B4-BE49-F238E27FC236}">
              <a16:creationId xmlns:a16="http://schemas.microsoft.com/office/drawing/2014/main" id="{00000000-0008-0000-1C00-00002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7" name="Текст 46">
          <a:extLst>
            <a:ext uri="{FF2B5EF4-FFF2-40B4-BE49-F238E27FC236}">
              <a16:creationId xmlns:a16="http://schemas.microsoft.com/office/drawing/2014/main" id="{00000000-0008-0000-1C00-00002F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8" name="Текст 47">
          <a:extLst>
            <a:ext uri="{FF2B5EF4-FFF2-40B4-BE49-F238E27FC236}">
              <a16:creationId xmlns:a16="http://schemas.microsoft.com/office/drawing/2014/main" id="{00000000-0008-0000-1C00-000030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49" name="Текст 48">
          <a:extLst>
            <a:ext uri="{FF2B5EF4-FFF2-40B4-BE49-F238E27FC236}">
              <a16:creationId xmlns:a16="http://schemas.microsoft.com/office/drawing/2014/main" id="{00000000-0008-0000-1C00-000031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0" name="Текст 49">
          <a:extLst>
            <a:ext uri="{FF2B5EF4-FFF2-40B4-BE49-F238E27FC236}">
              <a16:creationId xmlns:a16="http://schemas.microsoft.com/office/drawing/2014/main" id="{00000000-0008-0000-1C00-000032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1" name="Текст 50">
          <a:extLst>
            <a:ext uri="{FF2B5EF4-FFF2-40B4-BE49-F238E27FC236}">
              <a16:creationId xmlns:a16="http://schemas.microsoft.com/office/drawing/2014/main" id="{00000000-0008-0000-1C00-000033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2" name="Текст 51">
          <a:extLst>
            <a:ext uri="{FF2B5EF4-FFF2-40B4-BE49-F238E27FC236}">
              <a16:creationId xmlns:a16="http://schemas.microsoft.com/office/drawing/2014/main" id="{00000000-0008-0000-1C00-000034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3" name="Текст 52">
          <a:extLst>
            <a:ext uri="{FF2B5EF4-FFF2-40B4-BE49-F238E27FC236}">
              <a16:creationId xmlns:a16="http://schemas.microsoft.com/office/drawing/2014/main" id="{00000000-0008-0000-1C00-000035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4" name="Текст 53">
          <a:extLst>
            <a:ext uri="{FF2B5EF4-FFF2-40B4-BE49-F238E27FC236}">
              <a16:creationId xmlns:a16="http://schemas.microsoft.com/office/drawing/2014/main" id="{00000000-0008-0000-1C00-000036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5" name="Текст 54">
          <a:extLst>
            <a:ext uri="{FF2B5EF4-FFF2-40B4-BE49-F238E27FC236}">
              <a16:creationId xmlns:a16="http://schemas.microsoft.com/office/drawing/2014/main" id="{00000000-0008-0000-1C00-000037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6" name="Текст 55">
          <a:extLst>
            <a:ext uri="{FF2B5EF4-FFF2-40B4-BE49-F238E27FC236}">
              <a16:creationId xmlns:a16="http://schemas.microsoft.com/office/drawing/2014/main" id="{00000000-0008-0000-1C00-000038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7" name="Текст 56">
          <a:extLst>
            <a:ext uri="{FF2B5EF4-FFF2-40B4-BE49-F238E27FC236}">
              <a16:creationId xmlns:a16="http://schemas.microsoft.com/office/drawing/2014/main" id="{00000000-0008-0000-1C00-000039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8" name="Текст 57">
          <a:extLst>
            <a:ext uri="{FF2B5EF4-FFF2-40B4-BE49-F238E27FC236}">
              <a16:creationId xmlns:a16="http://schemas.microsoft.com/office/drawing/2014/main" id="{00000000-0008-0000-1C00-00003A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59" name="Текст 58">
          <a:extLst>
            <a:ext uri="{FF2B5EF4-FFF2-40B4-BE49-F238E27FC236}">
              <a16:creationId xmlns:a16="http://schemas.microsoft.com/office/drawing/2014/main" id="{00000000-0008-0000-1C00-00003B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60" name="Текст 59">
          <a:extLst>
            <a:ext uri="{FF2B5EF4-FFF2-40B4-BE49-F238E27FC236}">
              <a16:creationId xmlns:a16="http://schemas.microsoft.com/office/drawing/2014/main" id="{00000000-0008-0000-1C00-00003C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1" name="Текст 60">
          <a:extLst>
            <a:ext uri="{FF2B5EF4-FFF2-40B4-BE49-F238E27FC236}">
              <a16:creationId xmlns:a16="http://schemas.microsoft.com/office/drawing/2014/main" id="{00000000-0008-0000-1C00-00003D000000}"/>
            </a:ext>
          </a:extLst>
        </xdr:cNvPr>
        <xdr:cNvSpPr txBox="1">
          <a:spLocks noChangeArrowheads="1"/>
        </xdr:cNvSpPr>
      </xdr:nvSpPr>
      <xdr:spPr bwMode="auto">
        <a:xfrm>
          <a:off x="2105025" y="22479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62" name="Текст 15">
          <a:extLst>
            <a:ext uri="{FF2B5EF4-FFF2-40B4-BE49-F238E27FC236}">
              <a16:creationId xmlns:a16="http://schemas.microsoft.com/office/drawing/2014/main" id="{00000000-0008-0000-1C00-00003E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3" name="Текст 62">
          <a:extLst>
            <a:ext uri="{FF2B5EF4-FFF2-40B4-BE49-F238E27FC236}">
              <a16:creationId xmlns:a16="http://schemas.microsoft.com/office/drawing/2014/main" id="{00000000-0008-0000-1C00-00003F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64" name="Текст 63">
          <a:extLst>
            <a:ext uri="{FF2B5EF4-FFF2-40B4-BE49-F238E27FC236}">
              <a16:creationId xmlns:a16="http://schemas.microsoft.com/office/drawing/2014/main" id="{00000000-0008-0000-1C00-000040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65" name="Текст 18">
          <a:extLst>
            <a:ext uri="{FF2B5EF4-FFF2-40B4-BE49-F238E27FC236}">
              <a16:creationId xmlns:a16="http://schemas.microsoft.com/office/drawing/2014/main" id="{00000000-0008-0000-1C00-000041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66" name="Текст 19">
          <a:extLst>
            <a:ext uri="{FF2B5EF4-FFF2-40B4-BE49-F238E27FC236}">
              <a16:creationId xmlns:a16="http://schemas.microsoft.com/office/drawing/2014/main" id="{00000000-0008-0000-1C00-000042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67" name="Текст 20">
          <a:extLst>
            <a:ext uri="{FF2B5EF4-FFF2-40B4-BE49-F238E27FC236}">
              <a16:creationId xmlns:a16="http://schemas.microsoft.com/office/drawing/2014/main" id="{00000000-0008-0000-1C00-000043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68" name="Текст 21">
          <a:extLst>
            <a:ext uri="{FF2B5EF4-FFF2-40B4-BE49-F238E27FC236}">
              <a16:creationId xmlns:a16="http://schemas.microsoft.com/office/drawing/2014/main" id="{00000000-0008-0000-1C00-000044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69" name="Текст 22">
          <a:extLst>
            <a:ext uri="{FF2B5EF4-FFF2-40B4-BE49-F238E27FC236}">
              <a16:creationId xmlns:a16="http://schemas.microsoft.com/office/drawing/2014/main" id="{00000000-0008-0000-1C00-000045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70" name="Текст 23">
          <a:extLst>
            <a:ext uri="{FF2B5EF4-FFF2-40B4-BE49-F238E27FC236}">
              <a16:creationId xmlns:a16="http://schemas.microsoft.com/office/drawing/2014/main" id="{00000000-0008-0000-1C00-000046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71" name="Текст 24">
          <a:extLst>
            <a:ext uri="{FF2B5EF4-FFF2-40B4-BE49-F238E27FC236}">
              <a16:creationId xmlns:a16="http://schemas.microsoft.com/office/drawing/2014/main" id="{00000000-0008-0000-1C00-000047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72" name="Текст 71">
          <a:extLst>
            <a:ext uri="{FF2B5EF4-FFF2-40B4-BE49-F238E27FC236}">
              <a16:creationId xmlns:a16="http://schemas.microsoft.com/office/drawing/2014/main" id="{00000000-0008-0000-1C00-000048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73" name="Текст 72">
          <a:extLst>
            <a:ext uri="{FF2B5EF4-FFF2-40B4-BE49-F238E27FC236}">
              <a16:creationId xmlns:a16="http://schemas.microsoft.com/office/drawing/2014/main" id="{00000000-0008-0000-1C00-000049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74" name="Текст 73">
          <a:extLst>
            <a:ext uri="{FF2B5EF4-FFF2-40B4-BE49-F238E27FC236}">
              <a16:creationId xmlns:a16="http://schemas.microsoft.com/office/drawing/2014/main" id="{00000000-0008-0000-1C00-00004A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75" name="Текст 74">
          <a:extLst>
            <a:ext uri="{FF2B5EF4-FFF2-40B4-BE49-F238E27FC236}">
              <a16:creationId xmlns:a16="http://schemas.microsoft.com/office/drawing/2014/main" id="{00000000-0008-0000-1C00-00004B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76" name="Текст 75">
          <a:extLst>
            <a:ext uri="{FF2B5EF4-FFF2-40B4-BE49-F238E27FC236}">
              <a16:creationId xmlns:a16="http://schemas.microsoft.com/office/drawing/2014/main" id="{00000000-0008-0000-1C00-00004C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77" name="Текст 76">
          <a:extLst>
            <a:ext uri="{FF2B5EF4-FFF2-40B4-BE49-F238E27FC236}">
              <a16:creationId xmlns:a16="http://schemas.microsoft.com/office/drawing/2014/main" id="{00000000-0008-0000-1C00-00004D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78" name="Текст 77">
          <a:extLst>
            <a:ext uri="{FF2B5EF4-FFF2-40B4-BE49-F238E27FC236}">
              <a16:creationId xmlns:a16="http://schemas.microsoft.com/office/drawing/2014/main" id="{00000000-0008-0000-1C00-00004E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79" name="Текст 78">
          <a:extLst>
            <a:ext uri="{FF2B5EF4-FFF2-40B4-BE49-F238E27FC236}">
              <a16:creationId xmlns:a16="http://schemas.microsoft.com/office/drawing/2014/main" id="{00000000-0008-0000-1C00-00004F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38100</xdr:rowOff>
    </xdr:to>
    <xdr:sp macro="" textlink="">
      <xdr:nvSpPr>
        <xdr:cNvPr id="80" name="Текст 79">
          <a:extLst>
            <a:ext uri="{FF2B5EF4-FFF2-40B4-BE49-F238E27FC236}">
              <a16:creationId xmlns:a16="http://schemas.microsoft.com/office/drawing/2014/main" id="{00000000-0008-0000-1C00-000050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81" name="Текст 80">
          <a:extLst>
            <a:ext uri="{FF2B5EF4-FFF2-40B4-BE49-F238E27FC236}">
              <a16:creationId xmlns:a16="http://schemas.microsoft.com/office/drawing/2014/main" id="{00000000-0008-0000-1C00-000051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82" name="Текст 81">
          <a:extLst>
            <a:ext uri="{FF2B5EF4-FFF2-40B4-BE49-F238E27FC236}">
              <a16:creationId xmlns:a16="http://schemas.microsoft.com/office/drawing/2014/main" id="{00000000-0008-0000-1C00-000052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83" name="Текст 82">
          <a:extLst>
            <a:ext uri="{FF2B5EF4-FFF2-40B4-BE49-F238E27FC236}">
              <a16:creationId xmlns:a16="http://schemas.microsoft.com/office/drawing/2014/main" id="{00000000-0008-0000-1C00-000053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84" name="Текст 83">
          <a:extLst>
            <a:ext uri="{FF2B5EF4-FFF2-40B4-BE49-F238E27FC236}">
              <a16:creationId xmlns:a16="http://schemas.microsoft.com/office/drawing/2014/main" id="{00000000-0008-0000-1C00-000054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85" name="Текст 84">
          <a:extLst>
            <a:ext uri="{FF2B5EF4-FFF2-40B4-BE49-F238E27FC236}">
              <a16:creationId xmlns:a16="http://schemas.microsoft.com/office/drawing/2014/main" id="{00000000-0008-0000-1C00-000055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86" name="Текст 85">
          <a:extLst>
            <a:ext uri="{FF2B5EF4-FFF2-40B4-BE49-F238E27FC236}">
              <a16:creationId xmlns:a16="http://schemas.microsoft.com/office/drawing/2014/main" id="{00000000-0008-0000-1C00-000056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38100</xdr:rowOff>
    </xdr:to>
    <xdr:sp macro="" textlink="">
      <xdr:nvSpPr>
        <xdr:cNvPr id="87" name="Текст 86">
          <a:extLst>
            <a:ext uri="{FF2B5EF4-FFF2-40B4-BE49-F238E27FC236}">
              <a16:creationId xmlns:a16="http://schemas.microsoft.com/office/drawing/2014/main" id="{00000000-0008-0000-1C00-000057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88" name="Текст 87">
          <a:extLst>
            <a:ext uri="{FF2B5EF4-FFF2-40B4-BE49-F238E27FC236}">
              <a16:creationId xmlns:a16="http://schemas.microsoft.com/office/drawing/2014/main" id="{00000000-0008-0000-1C00-000058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89" name="Текст 88">
          <a:extLst>
            <a:ext uri="{FF2B5EF4-FFF2-40B4-BE49-F238E27FC236}">
              <a16:creationId xmlns:a16="http://schemas.microsoft.com/office/drawing/2014/main" id="{00000000-0008-0000-1C00-000059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90" name="Текст 89">
          <a:extLst>
            <a:ext uri="{FF2B5EF4-FFF2-40B4-BE49-F238E27FC236}">
              <a16:creationId xmlns:a16="http://schemas.microsoft.com/office/drawing/2014/main" id="{00000000-0008-0000-1C00-00005A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91" name="Текст 90">
          <a:extLst>
            <a:ext uri="{FF2B5EF4-FFF2-40B4-BE49-F238E27FC236}">
              <a16:creationId xmlns:a16="http://schemas.microsoft.com/office/drawing/2014/main" id="{00000000-0008-0000-1C00-00005B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92" name="Текст 91">
          <a:extLst>
            <a:ext uri="{FF2B5EF4-FFF2-40B4-BE49-F238E27FC236}">
              <a16:creationId xmlns:a16="http://schemas.microsoft.com/office/drawing/2014/main" id="{00000000-0008-0000-1C00-00005C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93" name="Текст 92">
          <a:extLst>
            <a:ext uri="{FF2B5EF4-FFF2-40B4-BE49-F238E27FC236}">
              <a16:creationId xmlns:a16="http://schemas.microsoft.com/office/drawing/2014/main" id="{00000000-0008-0000-1C00-00005D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94" name="Текст 93">
          <a:extLst>
            <a:ext uri="{FF2B5EF4-FFF2-40B4-BE49-F238E27FC236}">
              <a16:creationId xmlns:a16="http://schemas.microsoft.com/office/drawing/2014/main" id="{00000000-0008-0000-1C00-00005E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95" name="Текст 94">
          <a:extLst>
            <a:ext uri="{FF2B5EF4-FFF2-40B4-BE49-F238E27FC236}">
              <a16:creationId xmlns:a16="http://schemas.microsoft.com/office/drawing/2014/main" id="{00000000-0008-0000-1C00-00005F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96" name="Текст 95">
          <a:extLst>
            <a:ext uri="{FF2B5EF4-FFF2-40B4-BE49-F238E27FC236}">
              <a16:creationId xmlns:a16="http://schemas.microsoft.com/office/drawing/2014/main" id="{00000000-0008-0000-1C00-000060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97" name="Текст 96">
          <a:extLst>
            <a:ext uri="{FF2B5EF4-FFF2-40B4-BE49-F238E27FC236}">
              <a16:creationId xmlns:a16="http://schemas.microsoft.com/office/drawing/2014/main" id="{00000000-0008-0000-1C00-000061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98" name="Текст 97">
          <a:extLst>
            <a:ext uri="{FF2B5EF4-FFF2-40B4-BE49-F238E27FC236}">
              <a16:creationId xmlns:a16="http://schemas.microsoft.com/office/drawing/2014/main" id="{00000000-0008-0000-1C00-000062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99" name="Текст 98">
          <a:extLst>
            <a:ext uri="{FF2B5EF4-FFF2-40B4-BE49-F238E27FC236}">
              <a16:creationId xmlns:a16="http://schemas.microsoft.com/office/drawing/2014/main" id="{00000000-0008-0000-1C00-000063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00" name="Текст 99">
          <a:extLst>
            <a:ext uri="{FF2B5EF4-FFF2-40B4-BE49-F238E27FC236}">
              <a16:creationId xmlns:a16="http://schemas.microsoft.com/office/drawing/2014/main" id="{00000000-0008-0000-1C00-000064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01" name="Текст 100">
          <a:extLst>
            <a:ext uri="{FF2B5EF4-FFF2-40B4-BE49-F238E27FC236}">
              <a16:creationId xmlns:a16="http://schemas.microsoft.com/office/drawing/2014/main" id="{00000000-0008-0000-1C00-000065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02" name="Текст 101">
          <a:extLst>
            <a:ext uri="{FF2B5EF4-FFF2-40B4-BE49-F238E27FC236}">
              <a16:creationId xmlns:a16="http://schemas.microsoft.com/office/drawing/2014/main" id="{00000000-0008-0000-1C00-000066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03" name="Текст 102">
          <a:extLst>
            <a:ext uri="{FF2B5EF4-FFF2-40B4-BE49-F238E27FC236}">
              <a16:creationId xmlns:a16="http://schemas.microsoft.com/office/drawing/2014/main" id="{00000000-0008-0000-1C00-000067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04" name="Текст 103">
          <a:extLst>
            <a:ext uri="{FF2B5EF4-FFF2-40B4-BE49-F238E27FC236}">
              <a16:creationId xmlns:a16="http://schemas.microsoft.com/office/drawing/2014/main" id="{00000000-0008-0000-1C00-000068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05" name="Текст 104">
          <a:extLst>
            <a:ext uri="{FF2B5EF4-FFF2-40B4-BE49-F238E27FC236}">
              <a16:creationId xmlns:a16="http://schemas.microsoft.com/office/drawing/2014/main" id="{00000000-0008-0000-1C00-000069000000}"/>
            </a:ext>
          </a:extLst>
        </xdr:cNvPr>
        <xdr:cNvSpPr txBox="1">
          <a:spLocks noChangeArrowheads="1"/>
        </xdr:cNvSpPr>
      </xdr:nvSpPr>
      <xdr:spPr bwMode="auto">
        <a:xfrm>
          <a:off x="2105025" y="76962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6" name="Текст 51">
          <a:extLst>
            <a:ext uri="{FF2B5EF4-FFF2-40B4-BE49-F238E27FC236}">
              <a16:creationId xmlns:a16="http://schemas.microsoft.com/office/drawing/2014/main" id="{0AED9888-DF75-498E-B8D9-F754A9169D08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07" name="Текст 52">
          <a:extLst>
            <a:ext uri="{FF2B5EF4-FFF2-40B4-BE49-F238E27FC236}">
              <a16:creationId xmlns:a16="http://schemas.microsoft.com/office/drawing/2014/main" id="{A407CE64-A3BF-4BC0-A2EE-24E4943B6E8A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8" name="Текст 53">
          <a:extLst>
            <a:ext uri="{FF2B5EF4-FFF2-40B4-BE49-F238E27FC236}">
              <a16:creationId xmlns:a16="http://schemas.microsoft.com/office/drawing/2014/main" id="{136F283F-D46E-4062-8A97-0D333DD6D082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9" name="Текст 54">
          <a:extLst>
            <a:ext uri="{FF2B5EF4-FFF2-40B4-BE49-F238E27FC236}">
              <a16:creationId xmlns:a16="http://schemas.microsoft.com/office/drawing/2014/main" id="{2BD5A7C6-F540-47C3-BD5B-738C69D5A1F0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0" name="Текст 55">
          <a:extLst>
            <a:ext uri="{FF2B5EF4-FFF2-40B4-BE49-F238E27FC236}">
              <a16:creationId xmlns:a16="http://schemas.microsoft.com/office/drawing/2014/main" id="{1786AB77-7E33-4761-BE36-E27292C75E66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1" name="Текст 56">
          <a:extLst>
            <a:ext uri="{FF2B5EF4-FFF2-40B4-BE49-F238E27FC236}">
              <a16:creationId xmlns:a16="http://schemas.microsoft.com/office/drawing/2014/main" id="{D5BD9610-2692-4200-8352-DCD0E34B039C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2" name="Текст 57">
          <a:extLst>
            <a:ext uri="{FF2B5EF4-FFF2-40B4-BE49-F238E27FC236}">
              <a16:creationId xmlns:a16="http://schemas.microsoft.com/office/drawing/2014/main" id="{A3B8AE49-398C-4E86-8FFA-0E8A973F5103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13" name="Текст 58">
          <a:extLst>
            <a:ext uri="{FF2B5EF4-FFF2-40B4-BE49-F238E27FC236}">
              <a16:creationId xmlns:a16="http://schemas.microsoft.com/office/drawing/2014/main" id="{AEF7B50A-7B48-4FD3-AD23-A97C5B39AE19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14" name="Текст 59">
          <a:extLst>
            <a:ext uri="{FF2B5EF4-FFF2-40B4-BE49-F238E27FC236}">
              <a16:creationId xmlns:a16="http://schemas.microsoft.com/office/drawing/2014/main" id="{42BAC885-AA89-4701-BD27-92C564086AC2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5" name="Текст 60">
          <a:extLst>
            <a:ext uri="{FF2B5EF4-FFF2-40B4-BE49-F238E27FC236}">
              <a16:creationId xmlns:a16="http://schemas.microsoft.com/office/drawing/2014/main" id="{F07CBF49-21A3-40A7-9959-B27DDC1E5306}"/>
            </a:ext>
          </a:extLst>
        </xdr:cNvPr>
        <xdr:cNvSpPr txBox="1">
          <a:spLocks noChangeArrowheads="1"/>
        </xdr:cNvSpPr>
      </xdr:nvSpPr>
      <xdr:spPr bwMode="auto">
        <a:xfrm>
          <a:off x="2105025" y="20193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16" name="Текст 15">
          <a:extLst>
            <a:ext uri="{FF2B5EF4-FFF2-40B4-BE49-F238E27FC236}">
              <a16:creationId xmlns:a16="http://schemas.microsoft.com/office/drawing/2014/main" id="{EE850B51-858F-415C-8689-0F2C27A2F74A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117" name="Текст 62">
          <a:extLst>
            <a:ext uri="{FF2B5EF4-FFF2-40B4-BE49-F238E27FC236}">
              <a16:creationId xmlns:a16="http://schemas.microsoft.com/office/drawing/2014/main" id="{0AAD5021-0CFA-42E4-B4B1-75AE725D6C30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18" name="Текст 63">
          <a:extLst>
            <a:ext uri="{FF2B5EF4-FFF2-40B4-BE49-F238E27FC236}">
              <a16:creationId xmlns:a16="http://schemas.microsoft.com/office/drawing/2014/main" id="{2C6220E4-EF2D-4BBF-B5D8-03B56FC620D5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19" name="Текст 18">
          <a:extLst>
            <a:ext uri="{FF2B5EF4-FFF2-40B4-BE49-F238E27FC236}">
              <a16:creationId xmlns:a16="http://schemas.microsoft.com/office/drawing/2014/main" id="{0CBCFFE1-C9D0-4C98-B7A0-8CDD6CF82972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20" name="Текст 19">
          <a:extLst>
            <a:ext uri="{FF2B5EF4-FFF2-40B4-BE49-F238E27FC236}">
              <a16:creationId xmlns:a16="http://schemas.microsoft.com/office/drawing/2014/main" id="{3FEAACE1-C836-4EE8-9BF7-FB780350D095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21" name="Текст 20">
          <a:extLst>
            <a:ext uri="{FF2B5EF4-FFF2-40B4-BE49-F238E27FC236}">
              <a16:creationId xmlns:a16="http://schemas.microsoft.com/office/drawing/2014/main" id="{3E00E3A8-5BE1-448B-AF81-0D1A51F2CA78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22" name="Текст 21">
          <a:extLst>
            <a:ext uri="{FF2B5EF4-FFF2-40B4-BE49-F238E27FC236}">
              <a16:creationId xmlns:a16="http://schemas.microsoft.com/office/drawing/2014/main" id="{1D73C9FD-2E01-4959-9555-CC9F40017A3E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23" name="Текст 22">
          <a:extLst>
            <a:ext uri="{FF2B5EF4-FFF2-40B4-BE49-F238E27FC236}">
              <a16:creationId xmlns:a16="http://schemas.microsoft.com/office/drawing/2014/main" id="{797A598E-719E-4A34-A621-480444E1B8A2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124" name="Текст 23">
          <a:extLst>
            <a:ext uri="{FF2B5EF4-FFF2-40B4-BE49-F238E27FC236}">
              <a16:creationId xmlns:a16="http://schemas.microsoft.com/office/drawing/2014/main" id="{1FC4EB57-2027-43D7-A8CC-DDA3866DB07B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25" name="Текст 24">
          <a:extLst>
            <a:ext uri="{FF2B5EF4-FFF2-40B4-BE49-F238E27FC236}">
              <a16:creationId xmlns:a16="http://schemas.microsoft.com/office/drawing/2014/main" id="{A25927E1-48F9-4A56-A138-C3B2E16ED571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26" name="Текст 71">
          <a:extLst>
            <a:ext uri="{FF2B5EF4-FFF2-40B4-BE49-F238E27FC236}">
              <a16:creationId xmlns:a16="http://schemas.microsoft.com/office/drawing/2014/main" id="{033D917A-0F4F-4494-A275-40BF633A4E7C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27" name="Текст 72">
          <a:extLst>
            <a:ext uri="{FF2B5EF4-FFF2-40B4-BE49-F238E27FC236}">
              <a16:creationId xmlns:a16="http://schemas.microsoft.com/office/drawing/2014/main" id="{2B0A9BFE-A6DB-433B-A550-B9A6E64E9B4C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28" name="Текст 73">
          <a:extLst>
            <a:ext uri="{FF2B5EF4-FFF2-40B4-BE49-F238E27FC236}">
              <a16:creationId xmlns:a16="http://schemas.microsoft.com/office/drawing/2014/main" id="{B5912404-745B-42F8-A243-80E4F788BC83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29" name="Текст 74">
          <a:extLst>
            <a:ext uri="{FF2B5EF4-FFF2-40B4-BE49-F238E27FC236}">
              <a16:creationId xmlns:a16="http://schemas.microsoft.com/office/drawing/2014/main" id="{A2C7FBDB-928D-4C84-95A0-B6E5F8F08C40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30" name="Текст 75">
          <a:extLst>
            <a:ext uri="{FF2B5EF4-FFF2-40B4-BE49-F238E27FC236}">
              <a16:creationId xmlns:a16="http://schemas.microsoft.com/office/drawing/2014/main" id="{16449942-F02D-4A9F-AB52-F600E6D4FB19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31" name="Текст 76">
          <a:extLst>
            <a:ext uri="{FF2B5EF4-FFF2-40B4-BE49-F238E27FC236}">
              <a16:creationId xmlns:a16="http://schemas.microsoft.com/office/drawing/2014/main" id="{12E3AD4A-9218-4AA6-A5F5-7A00B13368A4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32" name="Текст 77">
          <a:extLst>
            <a:ext uri="{FF2B5EF4-FFF2-40B4-BE49-F238E27FC236}">
              <a16:creationId xmlns:a16="http://schemas.microsoft.com/office/drawing/2014/main" id="{A9F5BC4B-FF79-46F3-8A12-90585C54A06D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33" name="Текст 78">
          <a:extLst>
            <a:ext uri="{FF2B5EF4-FFF2-40B4-BE49-F238E27FC236}">
              <a16:creationId xmlns:a16="http://schemas.microsoft.com/office/drawing/2014/main" id="{BD1AAA13-5A2F-4D3F-A606-3921C8642C5C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38100</xdr:rowOff>
    </xdr:to>
    <xdr:sp macro="" textlink="">
      <xdr:nvSpPr>
        <xdr:cNvPr id="134" name="Текст 79">
          <a:extLst>
            <a:ext uri="{FF2B5EF4-FFF2-40B4-BE49-F238E27FC236}">
              <a16:creationId xmlns:a16="http://schemas.microsoft.com/office/drawing/2014/main" id="{BD776650-4282-4B13-9ECE-0AF64C152064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35" name="Текст 80">
          <a:extLst>
            <a:ext uri="{FF2B5EF4-FFF2-40B4-BE49-F238E27FC236}">
              <a16:creationId xmlns:a16="http://schemas.microsoft.com/office/drawing/2014/main" id="{1CA69B33-7D3B-4E11-8E72-DCAA6F68A56E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36" name="Текст 81">
          <a:extLst>
            <a:ext uri="{FF2B5EF4-FFF2-40B4-BE49-F238E27FC236}">
              <a16:creationId xmlns:a16="http://schemas.microsoft.com/office/drawing/2014/main" id="{0A27479C-D2CD-44FD-89BF-1579DFBA9324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37" name="Текст 82">
          <a:extLst>
            <a:ext uri="{FF2B5EF4-FFF2-40B4-BE49-F238E27FC236}">
              <a16:creationId xmlns:a16="http://schemas.microsoft.com/office/drawing/2014/main" id="{48AC454F-99D5-44D9-A084-73F920B454B9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38" name="Текст 83">
          <a:extLst>
            <a:ext uri="{FF2B5EF4-FFF2-40B4-BE49-F238E27FC236}">
              <a16:creationId xmlns:a16="http://schemas.microsoft.com/office/drawing/2014/main" id="{DBDD230A-F5DF-4DD2-A9A4-F98F1E74A946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39" name="Текст 84">
          <a:extLst>
            <a:ext uri="{FF2B5EF4-FFF2-40B4-BE49-F238E27FC236}">
              <a16:creationId xmlns:a16="http://schemas.microsoft.com/office/drawing/2014/main" id="{1B923CF2-8A97-4F5B-9594-1667E1A11B05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40" name="Текст 85">
          <a:extLst>
            <a:ext uri="{FF2B5EF4-FFF2-40B4-BE49-F238E27FC236}">
              <a16:creationId xmlns:a16="http://schemas.microsoft.com/office/drawing/2014/main" id="{F2F1E0C9-70A1-4FC6-8317-DB7E6AB749D2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38100</xdr:rowOff>
    </xdr:to>
    <xdr:sp macro="" textlink="">
      <xdr:nvSpPr>
        <xdr:cNvPr id="141" name="Текст 86">
          <a:extLst>
            <a:ext uri="{FF2B5EF4-FFF2-40B4-BE49-F238E27FC236}">
              <a16:creationId xmlns:a16="http://schemas.microsoft.com/office/drawing/2014/main" id="{ED70E9AA-30EC-4010-B060-58EA88CEC1D7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42" name="Текст 87">
          <a:extLst>
            <a:ext uri="{FF2B5EF4-FFF2-40B4-BE49-F238E27FC236}">
              <a16:creationId xmlns:a16="http://schemas.microsoft.com/office/drawing/2014/main" id="{293CCDEE-B51C-4E67-8D49-EC3EB23B09D9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43" name="Текст 88">
          <a:extLst>
            <a:ext uri="{FF2B5EF4-FFF2-40B4-BE49-F238E27FC236}">
              <a16:creationId xmlns:a16="http://schemas.microsoft.com/office/drawing/2014/main" id="{75D8B097-C517-48A6-96EF-F1B3D14068FA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44" name="Текст 89">
          <a:extLst>
            <a:ext uri="{FF2B5EF4-FFF2-40B4-BE49-F238E27FC236}">
              <a16:creationId xmlns:a16="http://schemas.microsoft.com/office/drawing/2014/main" id="{619EE79F-CF21-48B5-BBF0-390DAE25303A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45" name="Текст 90">
          <a:extLst>
            <a:ext uri="{FF2B5EF4-FFF2-40B4-BE49-F238E27FC236}">
              <a16:creationId xmlns:a16="http://schemas.microsoft.com/office/drawing/2014/main" id="{0B494646-456D-4B16-A05B-7B1294BC9DF6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46" name="Текст 91">
          <a:extLst>
            <a:ext uri="{FF2B5EF4-FFF2-40B4-BE49-F238E27FC236}">
              <a16:creationId xmlns:a16="http://schemas.microsoft.com/office/drawing/2014/main" id="{74F7568D-25A7-4B1A-82B0-BB649F7D765F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47" name="Текст 92">
          <a:extLst>
            <a:ext uri="{FF2B5EF4-FFF2-40B4-BE49-F238E27FC236}">
              <a16:creationId xmlns:a16="http://schemas.microsoft.com/office/drawing/2014/main" id="{EACFF7EB-7C48-4756-9847-97AA6CE6D1ED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48" name="Текст 93">
          <a:extLst>
            <a:ext uri="{FF2B5EF4-FFF2-40B4-BE49-F238E27FC236}">
              <a16:creationId xmlns:a16="http://schemas.microsoft.com/office/drawing/2014/main" id="{D536EF8B-8317-43D1-BB30-C4BF52E1AE78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49" name="Текст 94">
          <a:extLst>
            <a:ext uri="{FF2B5EF4-FFF2-40B4-BE49-F238E27FC236}">
              <a16:creationId xmlns:a16="http://schemas.microsoft.com/office/drawing/2014/main" id="{8149B2FD-A4E1-4612-A93C-A6C6DF49659B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50" name="Текст 95">
          <a:extLst>
            <a:ext uri="{FF2B5EF4-FFF2-40B4-BE49-F238E27FC236}">
              <a16:creationId xmlns:a16="http://schemas.microsoft.com/office/drawing/2014/main" id="{03C251A1-F898-4053-A5B0-F51C68528643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51" name="Текст 96">
          <a:extLst>
            <a:ext uri="{FF2B5EF4-FFF2-40B4-BE49-F238E27FC236}">
              <a16:creationId xmlns:a16="http://schemas.microsoft.com/office/drawing/2014/main" id="{4CB9C33F-19C4-40D3-849A-7BED3F0A7175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52" name="Текст 97">
          <a:extLst>
            <a:ext uri="{FF2B5EF4-FFF2-40B4-BE49-F238E27FC236}">
              <a16:creationId xmlns:a16="http://schemas.microsoft.com/office/drawing/2014/main" id="{0126BBCA-4958-4B26-A34A-DE0FAB217B2C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53" name="Текст 98">
          <a:extLst>
            <a:ext uri="{FF2B5EF4-FFF2-40B4-BE49-F238E27FC236}">
              <a16:creationId xmlns:a16="http://schemas.microsoft.com/office/drawing/2014/main" id="{6965F25A-D9A1-4B28-BA65-1CF3B7E8F199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54" name="Текст 99">
          <a:extLst>
            <a:ext uri="{FF2B5EF4-FFF2-40B4-BE49-F238E27FC236}">
              <a16:creationId xmlns:a16="http://schemas.microsoft.com/office/drawing/2014/main" id="{3DDD639F-6AB0-458A-8D03-C67B41E2BEFB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55" name="Текст 100">
          <a:extLst>
            <a:ext uri="{FF2B5EF4-FFF2-40B4-BE49-F238E27FC236}">
              <a16:creationId xmlns:a16="http://schemas.microsoft.com/office/drawing/2014/main" id="{6D816BB3-B729-4434-94E0-61CC0896F908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56" name="Текст 101">
          <a:extLst>
            <a:ext uri="{FF2B5EF4-FFF2-40B4-BE49-F238E27FC236}">
              <a16:creationId xmlns:a16="http://schemas.microsoft.com/office/drawing/2014/main" id="{4369B247-6E68-4C70-86F0-9325643078EC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47</xdr:row>
      <xdr:rowOff>9525</xdr:rowOff>
    </xdr:to>
    <xdr:sp macro="" textlink="">
      <xdr:nvSpPr>
        <xdr:cNvPr id="157" name="Текст 102">
          <a:extLst>
            <a:ext uri="{FF2B5EF4-FFF2-40B4-BE49-F238E27FC236}">
              <a16:creationId xmlns:a16="http://schemas.microsoft.com/office/drawing/2014/main" id="{6888E26B-B5FA-41DD-A282-0F202754D972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17145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58" name="Текст 103">
          <a:extLst>
            <a:ext uri="{FF2B5EF4-FFF2-40B4-BE49-F238E27FC236}">
              <a16:creationId xmlns:a16="http://schemas.microsoft.com/office/drawing/2014/main" id="{B6716A60-A086-41A4-B0D7-EDE1E96E3706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38100</xdr:rowOff>
    </xdr:to>
    <xdr:sp macro="" textlink="">
      <xdr:nvSpPr>
        <xdr:cNvPr id="159" name="Текст 104">
          <a:extLst>
            <a:ext uri="{FF2B5EF4-FFF2-40B4-BE49-F238E27FC236}">
              <a16:creationId xmlns:a16="http://schemas.microsoft.com/office/drawing/2014/main" id="{61E68FAA-6232-489B-83E1-3894E5A4FE25}"/>
            </a:ext>
          </a:extLst>
        </xdr:cNvPr>
        <xdr:cNvSpPr txBox="1">
          <a:spLocks noChangeArrowheads="1"/>
        </xdr:cNvSpPr>
      </xdr:nvSpPr>
      <xdr:spPr bwMode="auto">
        <a:xfrm>
          <a:off x="2105025" y="760095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Текст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Текст 2"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" name="Текст 3">
          <a:extLst>
            <a:ext uri="{FF2B5EF4-FFF2-40B4-BE49-F238E27FC236}">
              <a16:creationId xmlns:a16="http://schemas.microsoft.com/office/drawing/2014/main" id="{00000000-0008-0000-2300-000004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" name="Текст 4">
          <a:extLst>
            <a:ext uri="{FF2B5EF4-FFF2-40B4-BE49-F238E27FC236}">
              <a16:creationId xmlns:a16="http://schemas.microsoft.com/office/drawing/2014/main" id="{00000000-0008-0000-2300-000005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6" name="Текст 5">
          <a:extLst>
            <a:ext uri="{FF2B5EF4-FFF2-40B4-BE49-F238E27FC236}">
              <a16:creationId xmlns:a16="http://schemas.microsoft.com/office/drawing/2014/main" id="{00000000-0008-0000-2300-000006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" name="Текст 6">
          <a:extLst>
            <a:ext uri="{FF2B5EF4-FFF2-40B4-BE49-F238E27FC236}">
              <a16:creationId xmlns:a16="http://schemas.microsoft.com/office/drawing/2014/main" id="{00000000-0008-0000-2300-000007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8" name="Текст 7">
          <a:extLst>
            <a:ext uri="{FF2B5EF4-FFF2-40B4-BE49-F238E27FC236}">
              <a16:creationId xmlns:a16="http://schemas.microsoft.com/office/drawing/2014/main" id="{00000000-0008-0000-2300-000008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" name="Текст 8">
          <a:extLst>
            <a:ext uri="{FF2B5EF4-FFF2-40B4-BE49-F238E27FC236}">
              <a16:creationId xmlns:a16="http://schemas.microsoft.com/office/drawing/2014/main" id="{00000000-0008-0000-2300-000009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0" name="Текст 9">
          <a:extLst>
            <a:ext uri="{FF2B5EF4-FFF2-40B4-BE49-F238E27FC236}">
              <a16:creationId xmlns:a16="http://schemas.microsoft.com/office/drawing/2014/main" id="{00000000-0008-0000-2300-00000A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1" name="Текст 10">
          <a:extLst>
            <a:ext uri="{FF2B5EF4-FFF2-40B4-BE49-F238E27FC236}">
              <a16:creationId xmlns:a16="http://schemas.microsoft.com/office/drawing/2014/main" id="{00000000-0008-0000-2300-00000B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2" name="Текст 11">
          <a:extLst>
            <a:ext uri="{FF2B5EF4-FFF2-40B4-BE49-F238E27FC236}">
              <a16:creationId xmlns:a16="http://schemas.microsoft.com/office/drawing/2014/main" id="{00000000-0008-0000-2300-00000C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3" name="Текст 12">
          <a:extLst>
            <a:ext uri="{FF2B5EF4-FFF2-40B4-BE49-F238E27FC236}">
              <a16:creationId xmlns:a16="http://schemas.microsoft.com/office/drawing/2014/main" id="{00000000-0008-0000-2300-00000D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4" name="Текст 13">
          <a:extLst>
            <a:ext uri="{FF2B5EF4-FFF2-40B4-BE49-F238E27FC236}">
              <a16:creationId xmlns:a16="http://schemas.microsoft.com/office/drawing/2014/main" id="{00000000-0008-0000-2300-00000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5" name="Текст 14">
          <a:extLst>
            <a:ext uri="{FF2B5EF4-FFF2-40B4-BE49-F238E27FC236}">
              <a16:creationId xmlns:a16="http://schemas.microsoft.com/office/drawing/2014/main" id="{00000000-0008-0000-2300-00000F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6" name="Текст 15">
          <a:extLst>
            <a:ext uri="{FF2B5EF4-FFF2-40B4-BE49-F238E27FC236}">
              <a16:creationId xmlns:a16="http://schemas.microsoft.com/office/drawing/2014/main" id="{00000000-0008-0000-2300-000010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7" name="Текст 16">
          <a:extLst>
            <a:ext uri="{FF2B5EF4-FFF2-40B4-BE49-F238E27FC236}">
              <a16:creationId xmlns:a16="http://schemas.microsoft.com/office/drawing/2014/main" id="{00000000-0008-0000-2300-000011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8" name="Текст 17">
          <a:extLst>
            <a:ext uri="{FF2B5EF4-FFF2-40B4-BE49-F238E27FC236}">
              <a16:creationId xmlns:a16="http://schemas.microsoft.com/office/drawing/2014/main" id="{00000000-0008-0000-2300-000012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9" name="Текст 18">
          <a:extLst>
            <a:ext uri="{FF2B5EF4-FFF2-40B4-BE49-F238E27FC236}">
              <a16:creationId xmlns:a16="http://schemas.microsoft.com/office/drawing/2014/main" id="{00000000-0008-0000-2300-000013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20" name="Текст 19">
          <a:extLst>
            <a:ext uri="{FF2B5EF4-FFF2-40B4-BE49-F238E27FC236}">
              <a16:creationId xmlns:a16="http://schemas.microsoft.com/office/drawing/2014/main" id="{00000000-0008-0000-2300-000014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21" name="Текст 20">
          <a:extLst>
            <a:ext uri="{FF2B5EF4-FFF2-40B4-BE49-F238E27FC236}">
              <a16:creationId xmlns:a16="http://schemas.microsoft.com/office/drawing/2014/main" id="{00000000-0008-0000-2300-000015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22" name="Текст 21">
          <a:extLst>
            <a:ext uri="{FF2B5EF4-FFF2-40B4-BE49-F238E27FC236}">
              <a16:creationId xmlns:a16="http://schemas.microsoft.com/office/drawing/2014/main" id="{00000000-0008-0000-2300-000016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23" name="Текст 22">
          <a:extLst>
            <a:ext uri="{FF2B5EF4-FFF2-40B4-BE49-F238E27FC236}">
              <a16:creationId xmlns:a16="http://schemas.microsoft.com/office/drawing/2014/main" id="{00000000-0008-0000-2300-000017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4" name="Текст 23">
          <a:extLst>
            <a:ext uri="{FF2B5EF4-FFF2-40B4-BE49-F238E27FC236}">
              <a16:creationId xmlns:a16="http://schemas.microsoft.com/office/drawing/2014/main" id="{00000000-0008-0000-2300-000018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25" name="Текст 24">
          <a:extLst>
            <a:ext uri="{FF2B5EF4-FFF2-40B4-BE49-F238E27FC236}">
              <a16:creationId xmlns:a16="http://schemas.microsoft.com/office/drawing/2014/main" id="{00000000-0008-0000-2300-000019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26" name="Текст 25">
          <a:extLst>
            <a:ext uri="{FF2B5EF4-FFF2-40B4-BE49-F238E27FC236}">
              <a16:creationId xmlns:a16="http://schemas.microsoft.com/office/drawing/2014/main" id="{00000000-0008-0000-2300-00001A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27" name="Текст 26">
          <a:extLst>
            <a:ext uri="{FF2B5EF4-FFF2-40B4-BE49-F238E27FC236}">
              <a16:creationId xmlns:a16="http://schemas.microsoft.com/office/drawing/2014/main" id="{00000000-0008-0000-2300-00001B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28" name="Текст 27">
          <a:extLst>
            <a:ext uri="{FF2B5EF4-FFF2-40B4-BE49-F238E27FC236}">
              <a16:creationId xmlns:a16="http://schemas.microsoft.com/office/drawing/2014/main" id="{00000000-0008-0000-2300-00001C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29" name="Текст 28">
          <a:extLst>
            <a:ext uri="{FF2B5EF4-FFF2-40B4-BE49-F238E27FC236}">
              <a16:creationId xmlns:a16="http://schemas.microsoft.com/office/drawing/2014/main" id="{00000000-0008-0000-2300-00001D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0" name="Текст 39">
          <a:extLst>
            <a:ext uri="{FF2B5EF4-FFF2-40B4-BE49-F238E27FC236}">
              <a16:creationId xmlns:a16="http://schemas.microsoft.com/office/drawing/2014/main" id="{00000000-0008-0000-2300-00001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1" name="Текст 40">
          <a:extLst>
            <a:ext uri="{FF2B5EF4-FFF2-40B4-BE49-F238E27FC236}">
              <a16:creationId xmlns:a16="http://schemas.microsoft.com/office/drawing/2014/main" id="{00000000-0008-0000-2300-00001F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2" name="Текст 41">
          <a:extLst>
            <a:ext uri="{FF2B5EF4-FFF2-40B4-BE49-F238E27FC236}">
              <a16:creationId xmlns:a16="http://schemas.microsoft.com/office/drawing/2014/main" id="{00000000-0008-0000-2300-000020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3" name="Текст 42">
          <a:extLst>
            <a:ext uri="{FF2B5EF4-FFF2-40B4-BE49-F238E27FC236}">
              <a16:creationId xmlns:a16="http://schemas.microsoft.com/office/drawing/2014/main" id="{00000000-0008-0000-2300-000021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4" name="Текст 43">
          <a:extLst>
            <a:ext uri="{FF2B5EF4-FFF2-40B4-BE49-F238E27FC236}">
              <a16:creationId xmlns:a16="http://schemas.microsoft.com/office/drawing/2014/main" id="{00000000-0008-0000-2300-000022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5" name="Текст 44">
          <a:extLst>
            <a:ext uri="{FF2B5EF4-FFF2-40B4-BE49-F238E27FC236}">
              <a16:creationId xmlns:a16="http://schemas.microsoft.com/office/drawing/2014/main" id="{00000000-0008-0000-2300-000023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6" name="Текст 45">
          <a:extLst>
            <a:ext uri="{FF2B5EF4-FFF2-40B4-BE49-F238E27FC236}">
              <a16:creationId xmlns:a16="http://schemas.microsoft.com/office/drawing/2014/main" id="{00000000-0008-0000-2300-000024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7" name="Текст 46">
          <a:extLst>
            <a:ext uri="{FF2B5EF4-FFF2-40B4-BE49-F238E27FC236}">
              <a16:creationId xmlns:a16="http://schemas.microsoft.com/office/drawing/2014/main" id="{00000000-0008-0000-2300-000025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8" name="Текст 47">
          <a:extLst>
            <a:ext uri="{FF2B5EF4-FFF2-40B4-BE49-F238E27FC236}">
              <a16:creationId xmlns:a16="http://schemas.microsoft.com/office/drawing/2014/main" id="{00000000-0008-0000-2300-000026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9" name="Текст 38">
          <a:extLst>
            <a:ext uri="{FF2B5EF4-FFF2-40B4-BE49-F238E27FC236}">
              <a16:creationId xmlns:a16="http://schemas.microsoft.com/office/drawing/2014/main" id="{00000000-0008-0000-2300-000027000000}"/>
            </a:ext>
          </a:extLst>
        </xdr:cNvPr>
        <xdr:cNvSpPr txBox="1">
          <a:spLocks noChangeArrowheads="1"/>
        </xdr:cNvSpPr>
      </xdr:nvSpPr>
      <xdr:spPr bwMode="auto">
        <a:xfrm>
          <a:off x="2743200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0" name="Текст 39">
          <a:extLst>
            <a:ext uri="{FF2B5EF4-FFF2-40B4-BE49-F238E27FC236}">
              <a16:creationId xmlns:a16="http://schemas.microsoft.com/office/drawing/2014/main" id="{00000000-0008-0000-2300-000028000000}"/>
            </a:ext>
          </a:extLst>
        </xdr:cNvPr>
        <xdr:cNvSpPr txBox="1">
          <a:spLocks noChangeArrowheads="1"/>
        </xdr:cNvSpPr>
      </xdr:nvSpPr>
      <xdr:spPr bwMode="auto">
        <a:xfrm>
          <a:off x="2743200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1" name="Текст 40">
          <a:extLst>
            <a:ext uri="{FF2B5EF4-FFF2-40B4-BE49-F238E27FC236}">
              <a16:creationId xmlns:a16="http://schemas.microsoft.com/office/drawing/2014/main" id="{00000000-0008-0000-2300-000029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2" name="Текст 41">
          <a:extLst>
            <a:ext uri="{FF2B5EF4-FFF2-40B4-BE49-F238E27FC236}">
              <a16:creationId xmlns:a16="http://schemas.microsoft.com/office/drawing/2014/main" id="{00000000-0008-0000-2300-00002A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3" name="Текст 42">
          <a:extLst>
            <a:ext uri="{FF2B5EF4-FFF2-40B4-BE49-F238E27FC236}">
              <a16:creationId xmlns:a16="http://schemas.microsoft.com/office/drawing/2014/main" id="{00000000-0008-0000-2300-00002B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4" name="Текст 43">
          <a:extLst>
            <a:ext uri="{FF2B5EF4-FFF2-40B4-BE49-F238E27FC236}">
              <a16:creationId xmlns:a16="http://schemas.microsoft.com/office/drawing/2014/main" id="{00000000-0008-0000-2300-00002C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5" name="Текст 44">
          <a:extLst>
            <a:ext uri="{FF2B5EF4-FFF2-40B4-BE49-F238E27FC236}">
              <a16:creationId xmlns:a16="http://schemas.microsoft.com/office/drawing/2014/main" id="{00000000-0008-0000-2300-00002D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6" name="Текст 45">
          <a:extLst>
            <a:ext uri="{FF2B5EF4-FFF2-40B4-BE49-F238E27FC236}">
              <a16:creationId xmlns:a16="http://schemas.microsoft.com/office/drawing/2014/main" id="{00000000-0008-0000-2300-00002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47" name="Текст 46">
          <a:extLst>
            <a:ext uri="{FF2B5EF4-FFF2-40B4-BE49-F238E27FC236}">
              <a16:creationId xmlns:a16="http://schemas.microsoft.com/office/drawing/2014/main" id="{00000000-0008-0000-2300-00002F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48" name="Текст 47">
          <a:extLst>
            <a:ext uri="{FF2B5EF4-FFF2-40B4-BE49-F238E27FC236}">
              <a16:creationId xmlns:a16="http://schemas.microsoft.com/office/drawing/2014/main" id="{00000000-0008-0000-2300-000030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49" name="Текст 48">
          <a:extLst>
            <a:ext uri="{FF2B5EF4-FFF2-40B4-BE49-F238E27FC236}">
              <a16:creationId xmlns:a16="http://schemas.microsoft.com/office/drawing/2014/main" id="{00000000-0008-0000-2300-000031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50" name="Текст 49">
          <a:extLst>
            <a:ext uri="{FF2B5EF4-FFF2-40B4-BE49-F238E27FC236}">
              <a16:creationId xmlns:a16="http://schemas.microsoft.com/office/drawing/2014/main" id="{00000000-0008-0000-2300-000032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51" name="Текст 50">
          <a:extLst>
            <a:ext uri="{FF2B5EF4-FFF2-40B4-BE49-F238E27FC236}">
              <a16:creationId xmlns:a16="http://schemas.microsoft.com/office/drawing/2014/main" id="{00000000-0008-0000-2300-000033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52" name="Текст 51">
          <a:extLst>
            <a:ext uri="{FF2B5EF4-FFF2-40B4-BE49-F238E27FC236}">
              <a16:creationId xmlns:a16="http://schemas.microsoft.com/office/drawing/2014/main" id="{00000000-0008-0000-2300-000034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53" name="Текст 52">
          <a:extLst>
            <a:ext uri="{FF2B5EF4-FFF2-40B4-BE49-F238E27FC236}">
              <a16:creationId xmlns:a16="http://schemas.microsoft.com/office/drawing/2014/main" id="{00000000-0008-0000-2300-000035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54" name="Текст 53">
          <a:extLst>
            <a:ext uri="{FF2B5EF4-FFF2-40B4-BE49-F238E27FC236}">
              <a16:creationId xmlns:a16="http://schemas.microsoft.com/office/drawing/2014/main" id="{00000000-0008-0000-2300-000036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55" name="Текст 54">
          <a:extLst>
            <a:ext uri="{FF2B5EF4-FFF2-40B4-BE49-F238E27FC236}">
              <a16:creationId xmlns:a16="http://schemas.microsoft.com/office/drawing/2014/main" id="{00000000-0008-0000-2300-000037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56" name="Текст 55">
          <a:extLst>
            <a:ext uri="{FF2B5EF4-FFF2-40B4-BE49-F238E27FC236}">
              <a16:creationId xmlns:a16="http://schemas.microsoft.com/office/drawing/2014/main" id="{00000000-0008-0000-2300-000038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57" name="Текст 56">
          <a:extLst>
            <a:ext uri="{FF2B5EF4-FFF2-40B4-BE49-F238E27FC236}">
              <a16:creationId xmlns:a16="http://schemas.microsoft.com/office/drawing/2014/main" id="{00000000-0008-0000-2300-000039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58" name="Текст 57">
          <a:extLst>
            <a:ext uri="{FF2B5EF4-FFF2-40B4-BE49-F238E27FC236}">
              <a16:creationId xmlns:a16="http://schemas.microsoft.com/office/drawing/2014/main" id="{00000000-0008-0000-2300-00003A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59" name="Текст 58">
          <a:extLst>
            <a:ext uri="{FF2B5EF4-FFF2-40B4-BE49-F238E27FC236}">
              <a16:creationId xmlns:a16="http://schemas.microsoft.com/office/drawing/2014/main" id="{00000000-0008-0000-2300-00003B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60" name="Текст 59">
          <a:extLst>
            <a:ext uri="{FF2B5EF4-FFF2-40B4-BE49-F238E27FC236}">
              <a16:creationId xmlns:a16="http://schemas.microsoft.com/office/drawing/2014/main" id="{00000000-0008-0000-2300-00003C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61" name="Текст 60">
          <a:extLst>
            <a:ext uri="{FF2B5EF4-FFF2-40B4-BE49-F238E27FC236}">
              <a16:creationId xmlns:a16="http://schemas.microsoft.com/office/drawing/2014/main" id="{00000000-0008-0000-2300-00003D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62" name="Текст 61">
          <a:extLst>
            <a:ext uri="{FF2B5EF4-FFF2-40B4-BE49-F238E27FC236}">
              <a16:creationId xmlns:a16="http://schemas.microsoft.com/office/drawing/2014/main" id="{00000000-0008-0000-2300-00003E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63" name="Текст 62">
          <a:extLst>
            <a:ext uri="{FF2B5EF4-FFF2-40B4-BE49-F238E27FC236}">
              <a16:creationId xmlns:a16="http://schemas.microsoft.com/office/drawing/2014/main" id="{00000000-0008-0000-2300-00003F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64" name="Текст 63">
          <a:extLst>
            <a:ext uri="{FF2B5EF4-FFF2-40B4-BE49-F238E27FC236}">
              <a16:creationId xmlns:a16="http://schemas.microsoft.com/office/drawing/2014/main" id="{00000000-0008-0000-2300-000040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65" name="Текст 64">
          <a:extLst>
            <a:ext uri="{FF2B5EF4-FFF2-40B4-BE49-F238E27FC236}">
              <a16:creationId xmlns:a16="http://schemas.microsoft.com/office/drawing/2014/main" id="{00000000-0008-0000-2300-000041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66" name="Текст 65">
          <a:extLst>
            <a:ext uri="{FF2B5EF4-FFF2-40B4-BE49-F238E27FC236}">
              <a16:creationId xmlns:a16="http://schemas.microsoft.com/office/drawing/2014/main" id="{00000000-0008-0000-2300-000042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67" name="Текст 66">
          <a:extLst>
            <a:ext uri="{FF2B5EF4-FFF2-40B4-BE49-F238E27FC236}">
              <a16:creationId xmlns:a16="http://schemas.microsoft.com/office/drawing/2014/main" id="{00000000-0008-0000-2300-000043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68" name="Текст 67">
          <a:extLst>
            <a:ext uri="{FF2B5EF4-FFF2-40B4-BE49-F238E27FC236}">
              <a16:creationId xmlns:a16="http://schemas.microsoft.com/office/drawing/2014/main" id="{00000000-0008-0000-2300-000044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69" name="Текст 68">
          <a:extLst>
            <a:ext uri="{FF2B5EF4-FFF2-40B4-BE49-F238E27FC236}">
              <a16:creationId xmlns:a16="http://schemas.microsoft.com/office/drawing/2014/main" id="{00000000-0008-0000-2300-000045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70" name="Текст 69">
          <a:extLst>
            <a:ext uri="{FF2B5EF4-FFF2-40B4-BE49-F238E27FC236}">
              <a16:creationId xmlns:a16="http://schemas.microsoft.com/office/drawing/2014/main" id="{00000000-0008-0000-2300-000046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1" name="Текст 70">
          <a:extLst>
            <a:ext uri="{FF2B5EF4-FFF2-40B4-BE49-F238E27FC236}">
              <a16:creationId xmlns:a16="http://schemas.microsoft.com/office/drawing/2014/main" id="{00000000-0008-0000-2300-000047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2" name="Текст 71">
          <a:extLst>
            <a:ext uri="{FF2B5EF4-FFF2-40B4-BE49-F238E27FC236}">
              <a16:creationId xmlns:a16="http://schemas.microsoft.com/office/drawing/2014/main" id="{00000000-0008-0000-2300-000048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3" name="Текст 72">
          <a:extLst>
            <a:ext uri="{FF2B5EF4-FFF2-40B4-BE49-F238E27FC236}">
              <a16:creationId xmlns:a16="http://schemas.microsoft.com/office/drawing/2014/main" id="{00000000-0008-0000-2300-000049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4" name="Текст 73">
          <a:extLst>
            <a:ext uri="{FF2B5EF4-FFF2-40B4-BE49-F238E27FC236}">
              <a16:creationId xmlns:a16="http://schemas.microsoft.com/office/drawing/2014/main" id="{00000000-0008-0000-2300-00004A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5" name="Текст 74">
          <a:extLst>
            <a:ext uri="{FF2B5EF4-FFF2-40B4-BE49-F238E27FC236}">
              <a16:creationId xmlns:a16="http://schemas.microsoft.com/office/drawing/2014/main" id="{00000000-0008-0000-2300-00004B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6" name="Текст 75">
          <a:extLst>
            <a:ext uri="{FF2B5EF4-FFF2-40B4-BE49-F238E27FC236}">
              <a16:creationId xmlns:a16="http://schemas.microsoft.com/office/drawing/2014/main" id="{00000000-0008-0000-2300-00004C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7" name="Текст 76">
          <a:extLst>
            <a:ext uri="{FF2B5EF4-FFF2-40B4-BE49-F238E27FC236}">
              <a16:creationId xmlns:a16="http://schemas.microsoft.com/office/drawing/2014/main" id="{00000000-0008-0000-2300-00004D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8" name="Текст 77">
          <a:extLst>
            <a:ext uri="{FF2B5EF4-FFF2-40B4-BE49-F238E27FC236}">
              <a16:creationId xmlns:a16="http://schemas.microsoft.com/office/drawing/2014/main" id="{00000000-0008-0000-2300-00004E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1997            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9" name="Текст 78">
          <a:extLst>
            <a:ext uri="{FF2B5EF4-FFF2-40B4-BE49-F238E27FC236}">
              <a16:creationId xmlns:a16="http://schemas.microsoft.com/office/drawing/2014/main" id="{00000000-0008-0000-2300-00004F000000}"/>
            </a:ext>
          </a:extLst>
        </xdr:cNvPr>
        <xdr:cNvSpPr txBox="1">
          <a:spLocks noChangeArrowheads="1"/>
        </xdr:cNvSpPr>
      </xdr:nvSpPr>
      <xdr:spPr bwMode="auto">
        <a:xfrm>
          <a:off x="2105025" y="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1998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80" name="Текст 79">
          <a:extLst>
            <a:ext uri="{FF2B5EF4-FFF2-40B4-BE49-F238E27FC236}">
              <a16:creationId xmlns:a16="http://schemas.microsoft.com/office/drawing/2014/main" id="{00000000-0008-0000-2300-000050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81" name="Текст 80">
          <a:extLst>
            <a:ext uri="{FF2B5EF4-FFF2-40B4-BE49-F238E27FC236}">
              <a16:creationId xmlns:a16="http://schemas.microsoft.com/office/drawing/2014/main" id="{00000000-0008-0000-2300-000051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82" name="Текст 81">
          <a:extLst>
            <a:ext uri="{FF2B5EF4-FFF2-40B4-BE49-F238E27FC236}">
              <a16:creationId xmlns:a16="http://schemas.microsoft.com/office/drawing/2014/main" id="{00000000-0008-0000-2300-000052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83" name="Текст 82">
          <a:extLst>
            <a:ext uri="{FF2B5EF4-FFF2-40B4-BE49-F238E27FC236}">
              <a16:creationId xmlns:a16="http://schemas.microsoft.com/office/drawing/2014/main" id="{00000000-0008-0000-2300-000053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84" name="Текст 83">
          <a:extLst>
            <a:ext uri="{FF2B5EF4-FFF2-40B4-BE49-F238E27FC236}">
              <a16:creationId xmlns:a16="http://schemas.microsoft.com/office/drawing/2014/main" id="{00000000-0008-0000-2300-000054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85" name="Текст 84">
          <a:extLst>
            <a:ext uri="{FF2B5EF4-FFF2-40B4-BE49-F238E27FC236}">
              <a16:creationId xmlns:a16="http://schemas.microsoft.com/office/drawing/2014/main" id="{00000000-0008-0000-2300-000055000000}"/>
            </a:ext>
          </a:extLst>
        </xdr:cNvPr>
        <xdr:cNvSpPr txBox="1">
          <a:spLocks noChangeArrowheads="1"/>
        </xdr:cNvSpPr>
      </xdr:nvSpPr>
      <xdr:spPr bwMode="auto">
        <a:xfrm>
          <a:off x="21050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86" name="Текст 85">
          <a:extLst>
            <a:ext uri="{FF2B5EF4-FFF2-40B4-BE49-F238E27FC236}">
              <a16:creationId xmlns:a16="http://schemas.microsoft.com/office/drawing/2014/main" id="{00000000-0008-0000-2300-000056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87" name="Текст 86">
          <a:extLst>
            <a:ext uri="{FF2B5EF4-FFF2-40B4-BE49-F238E27FC236}">
              <a16:creationId xmlns:a16="http://schemas.microsoft.com/office/drawing/2014/main" id="{00000000-0008-0000-2300-000057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88" name="Текст 87">
          <a:extLst>
            <a:ext uri="{FF2B5EF4-FFF2-40B4-BE49-F238E27FC236}">
              <a16:creationId xmlns:a16="http://schemas.microsoft.com/office/drawing/2014/main" id="{00000000-0008-0000-2300-000058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89" name="Текст 88">
          <a:extLst>
            <a:ext uri="{FF2B5EF4-FFF2-40B4-BE49-F238E27FC236}">
              <a16:creationId xmlns:a16="http://schemas.microsoft.com/office/drawing/2014/main" id="{00000000-0008-0000-2300-000059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90" name="Текст 89">
          <a:extLst>
            <a:ext uri="{FF2B5EF4-FFF2-40B4-BE49-F238E27FC236}">
              <a16:creationId xmlns:a16="http://schemas.microsoft.com/office/drawing/2014/main" id="{00000000-0008-0000-2300-00005A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91" name="Текст 90">
          <a:extLst>
            <a:ext uri="{FF2B5EF4-FFF2-40B4-BE49-F238E27FC236}">
              <a16:creationId xmlns:a16="http://schemas.microsoft.com/office/drawing/2014/main" id="{00000000-0008-0000-2300-00005B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92" name="Текст 91">
          <a:extLst>
            <a:ext uri="{FF2B5EF4-FFF2-40B4-BE49-F238E27FC236}">
              <a16:creationId xmlns:a16="http://schemas.microsoft.com/office/drawing/2014/main" id="{00000000-0008-0000-2300-00005C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93" name="Текст 92">
          <a:extLst>
            <a:ext uri="{FF2B5EF4-FFF2-40B4-BE49-F238E27FC236}">
              <a16:creationId xmlns:a16="http://schemas.microsoft.com/office/drawing/2014/main" id="{00000000-0008-0000-2300-00005D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4" name="Текст 93">
          <a:extLst>
            <a:ext uri="{FF2B5EF4-FFF2-40B4-BE49-F238E27FC236}">
              <a16:creationId xmlns:a16="http://schemas.microsoft.com/office/drawing/2014/main" id="{00000000-0008-0000-2300-00005E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95" name="Текст 94">
          <a:extLst>
            <a:ext uri="{FF2B5EF4-FFF2-40B4-BE49-F238E27FC236}">
              <a16:creationId xmlns:a16="http://schemas.microsoft.com/office/drawing/2014/main" id="{00000000-0008-0000-2300-00005F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96" name="Текст 95">
          <a:extLst>
            <a:ext uri="{FF2B5EF4-FFF2-40B4-BE49-F238E27FC236}">
              <a16:creationId xmlns:a16="http://schemas.microsoft.com/office/drawing/2014/main" id="{00000000-0008-0000-2300-000060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97" name="Текст 96">
          <a:extLst>
            <a:ext uri="{FF2B5EF4-FFF2-40B4-BE49-F238E27FC236}">
              <a16:creationId xmlns:a16="http://schemas.microsoft.com/office/drawing/2014/main" id="{00000000-0008-0000-2300-000061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98" name="Текст 97">
          <a:extLst>
            <a:ext uri="{FF2B5EF4-FFF2-40B4-BE49-F238E27FC236}">
              <a16:creationId xmlns:a16="http://schemas.microsoft.com/office/drawing/2014/main" id="{00000000-0008-0000-2300-000062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99" name="Текст 98">
          <a:extLst>
            <a:ext uri="{FF2B5EF4-FFF2-40B4-BE49-F238E27FC236}">
              <a16:creationId xmlns:a16="http://schemas.microsoft.com/office/drawing/2014/main" id="{00000000-0008-0000-2300-000063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00" name="Текст 99">
          <a:extLst>
            <a:ext uri="{FF2B5EF4-FFF2-40B4-BE49-F238E27FC236}">
              <a16:creationId xmlns:a16="http://schemas.microsoft.com/office/drawing/2014/main" id="{00000000-0008-0000-2300-000064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1" name="Текст 100">
          <a:extLst>
            <a:ext uri="{FF2B5EF4-FFF2-40B4-BE49-F238E27FC236}">
              <a16:creationId xmlns:a16="http://schemas.microsoft.com/office/drawing/2014/main" id="{00000000-0008-0000-2300-000065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02" name="Текст 101">
          <a:extLst>
            <a:ext uri="{FF2B5EF4-FFF2-40B4-BE49-F238E27FC236}">
              <a16:creationId xmlns:a16="http://schemas.microsoft.com/office/drawing/2014/main" id="{00000000-0008-0000-2300-000066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03" name="Текст 102">
          <a:extLst>
            <a:ext uri="{FF2B5EF4-FFF2-40B4-BE49-F238E27FC236}">
              <a16:creationId xmlns:a16="http://schemas.microsoft.com/office/drawing/2014/main" id="{00000000-0008-0000-2300-000067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04" name="Текст 103">
          <a:extLst>
            <a:ext uri="{FF2B5EF4-FFF2-40B4-BE49-F238E27FC236}">
              <a16:creationId xmlns:a16="http://schemas.microsoft.com/office/drawing/2014/main" id="{00000000-0008-0000-2300-000068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05" name="Текст 104">
          <a:extLst>
            <a:ext uri="{FF2B5EF4-FFF2-40B4-BE49-F238E27FC236}">
              <a16:creationId xmlns:a16="http://schemas.microsoft.com/office/drawing/2014/main" id="{00000000-0008-0000-2300-000069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06" name="Текст 105">
          <a:extLst>
            <a:ext uri="{FF2B5EF4-FFF2-40B4-BE49-F238E27FC236}">
              <a16:creationId xmlns:a16="http://schemas.microsoft.com/office/drawing/2014/main" id="{00000000-0008-0000-2300-00006A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07" name="Текст 106">
          <a:extLst>
            <a:ext uri="{FF2B5EF4-FFF2-40B4-BE49-F238E27FC236}">
              <a16:creationId xmlns:a16="http://schemas.microsoft.com/office/drawing/2014/main" id="{00000000-0008-0000-2300-00006B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8" name="Текст 107">
          <a:extLst>
            <a:ext uri="{FF2B5EF4-FFF2-40B4-BE49-F238E27FC236}">
              <a16:creationId xmlns:a16="http://schemas.microsoft.com/office/drawing/2014/main" id="{00000000-0008-0000-2300-00006C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09" name="Текст 108">
          <a:extLst>
            <a:ext uri="{FF2B5EF4-FFF2-40B4-BE49-F238E27FC236}">
              <a16:creationId xmlns:a16="http://schemas.microsoft.com/office/drawing/2014/main" id="{00000000-0008-0000-2300-00006D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10" name="Текст 109">
          <a:extLst>
            <a:ext uri="{FF2B5EF4-FFF2-40B4-BE49-F238E27FC236}">
              <a16:creationId xmlns:a16="http://schemas.microsoft.com/office/drawing/2014/main" id="{00000000-0008-0000-2300-00006E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11" name="Текст 110">
          <a:extLst>
            <a:ext uri="{FF2B5EF4-FFF2-40B4-BE49-F238E27FC236}">
              <a16:creationId xmlns:a16="http://schemas.microsoft.com/office/drawing/2014/main" id="{00000000-0008-0000-2300-00006F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12" name="Текст 111">
          <a:extLst>
            <a:ext uri="{FF2B5EF4-FFF2-40B4-BE49-F238E27FC236}">
              <a16:creationId xmlns:a16="http://schemas.microsoft.com/office/drawing/2014/main" id="{00000000-0008-0000-2300-000070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13" name="Текст 112">
          <a:extLst>
            <a:ext uri="{FF2B5EF4-FFF2-40B4-BE49-F238E27FC236}">
              <a16:creationId xmlns:a16="http://schemas.microsoft.com/office/drawing/2014/main" id="{00000000-0008-0000-2300-000071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14" name="Текст 113">
          <a:extLst>
            <a:ext uri="{FF2B5EF4-FFF2-40B4-BE49-F238E27FC236}">
              <a16:creationId xmlns:a16="http://schemas.microsoft.com/office/drawing/2014/main" id="{00000000-0008-0000-2300-000072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15" name="Текст 114">
          <a:extLst>
            <a:ext uri="{FF2B5EF4-FFF2-40B4-BE49-F238E27FC236}">
              <a16:creationId xmlns:a16="http://schemas.microsoft.com/office/drawing/2014/main" id="{00000000-0008-0000-2300-000073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16" name="Текст 115">
          <a:extLst>
            <a:ext uri="{FF2B5EF4-FFF2-40B4-BE49-F238E27FC236}">
              <a16:creationId xmlns:a16="http://schemas.microsoft.com/office/drawing/2014/main" id="{00000000-0008-0000-2300-000074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17" name="Текст 116">
          <a:extLst>
            <a:ext uri="{FF2B5EF4-FFF2-40B4-BE49-F238E27FC236}">
              <a16:creationId xmlns:a16="http://schemas.microsoft.com/office/drawing/2014/main" id="{00000000-0008-0000-2300-000075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18" name="Текст 117">
          <a:extLst>
            <a:ext uri="{FF2B5EF4-FFF2-40B4-BE49-F238E27FC236}">
              <a16:creationId xmlns:a16="http://schemas.microsoft.com/office/drawing/2014/main" id="{00000000-0008-0000-2300-000076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19" name="Текст 118">
          <a:extLst>
            <a:ext uri="{FF2B5EF4-FFF2-40B4-BE49-F238E27FC236}">
              <a16:creationId xmlns:a16="http://schemas.microsoft.com/office/drawing/2014/main" id="{00000000-0008-0000-2300-000077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20" name="Текст 119">
          <a:extLst>
            <a:ext uri="{FF2B5EF4-FFF2-40B4-BE49-F238E27FC236}">
              <a16:creationId xmlns:a16="http://schemas.microsoft.com/office/drawing/2014/main" id="{00000000-0008-0000-2300-000078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21" name="Текст 120">
          <a:extLst>
            <a:ext uri="{FF2B5EF4-FFF2-40B4-BE49-F238E27FC236}">
              <a16:creationId xmlns:a16="http://schemas.microsoft.com/office/drawing/2014/main" id="{00000000-0008-0000-2300-000079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22" name="Текст 121">
          <a:extLst>
            <a:ext uri="{FF2B5EF4-FFF2-40B4-BE49-F238E27FC236}">
              <a16:creationId xmlns:a16="http://schemas.microsoft.com/office/drawing/2014/main" id="{00000000-0008-0000-2300-00007A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23" name="Текст 122">
          <a:extLst>
            <a:ext uri="{FF2B5EF4-FFF2-40B4-BE49-F238E27FC236}">
              <a16:creationId xmlns:a16="http://schemas.microsoft.com/office/drawing/2014/main" id="{00000000-0008-0000-2300-00007B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24" name="Текст 123">
          <a:extLst>
            <a:ext uri="{FF2B5EF4-FFF2-40B4-BE49-F238E27FC236}">
              <a16:creationId xmlns:a16="http://schemas.microsoft.com/office/drawing/2014/main" id="{00000000-0008-0000-2300-00007C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25" name="Текст 124">
          <a:extLst>
            <a:ext uri="{FF2B5EF4-FFF2-40B4-BE49-F238E27FC236}">
              <a16:creationId xmlns:a16="http://schemas.microsoft.com/office/drawing/2014/main" id="{00000000-0008-0000-2300-00007D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26" name="Текст 125">
          <a:extLst>
            <a:ext uri="{FF2B5EF4-FFF2-40B4-BE49-F238E27FC236}">
              <a16:creationId xmlns:a16="http://schemas.microsoft.com/office/drawing/2014/main" id="{00000000-0008-0000-2300-00007E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27" name="Текст 126">
          <a:extLst>
            <a:ext uri="{FF2B5EF4-FFF2-40B4-BE49-F238E27FC236}">
              <a16:creationId xmlns:a16="http://schemas.microsoft.com/office/drawing/2014/main" id="{00000000-0008-0000-2300-00007F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28" name="Текст 127">
          <a:extLst>
            <a:ext uri="{FF2B5EF4-FFF2-40B4-BE49-F238E27FC236}">
              <a16:creationId xmlns:a16="http://schemas.microsoft.com/office/drawing/2014/main" id="{00000000-0008-0000-2300-000080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29" name="Текст 128">
          <a:extLst>
            <a:ext uri="{FF2B5EF4-FFF2-40B4-BE49-F238E27FC236}">
              <a16:creationId xmlns:a16="http://schemas.microsoft.com/office/drawing/2014/main" id="{00000000-0008-0000-2300-000081000000}"/>
            </a:ext>
          </a:extLst>
        </xdr:cNvPr>
        <xdr:cNvSpPr txBox="1">
          <a:spLocks noChangeArrowheads="1"/>
        </xdr:cNvSpPr>
      </xdr:nvSpPr>
      <xdr:spPr bwMode="auto">
        <a:xfrm>
          <a:off x="21050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30" name="Текст 15">
          <a:extLst>
            <a:ext uri="{FF2B5EF4-FFF2-40B4-BE49-F238E27FC236}">
              <a16:creationId xmlns:a16="http://schemas.microsoft.com/office/drawing/2014/main" id="{B65BAD62-CF97-445A-9BF6-E2CC9F1E1C7B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31" name="Текст 16">
          <a:extLst>
            <a:ext uri="{FF2B5EF4-FFF2-40B4-BE49-F238E27FC236}">
              <a16:creationId xmlns:a16="http://schemas.microsoft.com/office/drawing/2014/main" id="{670C6B5A-F13B-434F-AE77-5CA9D99FDDE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32" name="Текст 17">
          <a:extLst>
            <a:ext uri="{FF2B5EF4-FFF2-40B4-BE49-F238E27FC236}">
              <a16:creationId xmlns:a16="http://schemas.microsoft.com/office/drawing/2014/main" id="{9B6744DB-4817-4BE9-9FF6-F63C94C8E5F6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33" name="Текст 18">
          <a:extLst>
            <a:ext uri="{FF2B5EF4-FFF2-40B4-BE49-F238E27FC236}">
              <a16:creationId xmlns:a16="http://schemas.microsoft.com/office/drawing/2014/main" id="{C038B897-51A4-4D1A-8824-CE281AFCEC6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34" name="Текст 19">
          <a:extLst>
            <a:ext uri="{FF2B5EF4-FFF2-40B4-BE49-F238E27FC236}">
              <a16:creationId xmlns:a16="http://schemas.microsoft.com/office/drawing/2014/main" id="{1153603F-6F6C-46C7-B3BC-A2472F72337B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35" name="Текст 20">
          <a:extLst>
            <a:ext uri="{FF2B5EF4-FFF2-40B4-BE49-F238E27FC236}">
              <a16:creationId xmlns:a16="http://schemas.microsoft.com/office/drawing/2014/main" id="{F7AF49B6-1151-4E2D-9F28-7037934DD8EB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36" name="Текст 21">
          <a:extLst>
            <a:ext uri="{FF2B5EF4-FFF2-40B4-BE49-F238E27FC236}">
              <a16:creationId xmlns:a16="http://schemas.microsoft.com/office/drawing/2014/main" id="{0A4B5664-715A-46FD-87CA-6D810BE4B2B7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37" name="Текст 22">
          <a:extLst>
            <a:ext uri="{FF2B5EF4-FFF2-40B4-BE49-F238E27FC236}">
              <a16:creationId xmlns:a16="http://schemas.microsoft.com/office/drawing/2014/main" id="{CD4D4B40-0468-4472-8AD3-2D33514D1DF2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38" name="Текст 23">
          <a:extLst>
            <a:ext uri="{FF2B5EF4-FFF2-40B4-BE49-F238E27FC236}">
              <a16:creationId xmlns:a16="http://schemas.microsoft.com/office/drawing/2014/main" id="{486D5416-25E2-42F5-B776-BF64D1D6DC43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39" name="Текст 24">
          <a:extLst>
            <a:ext uri="{FF2B5EF4-FFF2-40B4-BE49-F238E27FC236}">
              <a16:creationId xmlns:a16="http://schemas.microsoft.com/office/drawing/2014/main" id="{1B9DAC6D-0F00-4DE1-8C01-B8A45794FAA5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40" name="Текст 25">
          <a:extLst>
            <a:ext uri="{FF2B5EF4-FFF2-40B4-BE49-F238E27FC236}">
              <a16:creationId xmlns:a16="http://schemas.microsoft.com/office/drawing/2014/main" id="{F4E4B28D-8E69-4CEA-8C4A-3F7DBA92CC0A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41" name="Текст 26">
          <a:extLst>
            <a:ext uri="{FF2B5EF4-FFF2-40B4-BE49-F238E27FC236}">
              <a16:creationId xmlns:a16="http://schemas.microsoft.com/office/drawing/2014/main" id="{E8C9A255-7F24-46F1-9C4D-6EA0DC89B71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42" name="Текст 27">
          <a:extLst>
            <a:ext uri="{FF2B5EF4-FFF2-40B4-BE49-F238E27FC236}">
              <a16:creationId xmlns:a16="http://schemas.microsoft.com/office/drawing/2014/main" id="{63E5A0DE-0EA4-406F-A48B-9C1E44C0A9B2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43" name="Текст 28">
          <a:extLst>
            <a:ext uri="{FF2B5EF4-FFF2-40B4-BE49-F238E27FC236}">
              <a16:creationId xmlns:a16="http://schemas.microsoft.com/office/drawing/2014/main" id="{C2965AF7-AC38-4DBE-8533-EFAC62D5EC4C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44" name="Текст 46">
          <a:extLst>
            <a:ext uri="{FF2B5EF4-FFF2-40B4-BE49-F238E27FC236}">
              <a16:creationId xmlns:a16="http://schemas.microsoft.com/office/drawing/2014/main" id="{6863FC4B-5A19-4A7A-911C-F2632AF1E36F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45" name="Текст 47">
          <a:extLst>
            <a:ext uri="{FF2B5EF4-FFF2-40B4-BE49-F238E27FC236}">
              <a16:creationId xmlns:a16="http://schemas.microsoft.com/office/drawing/2014/main" id="{6AB591BD-F307-4E3B-95A8-E6EF799E1800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46" name="Текст 48">
          <a:extLst>
            <a:ext uri="{FF2B5EF4-FFF2-40B4-BE49-F238E27FC236}">
              <a16:creationId xmlns:a16="http://schemas.microsoft.com/office/drawing/2014/main" id="{F966DDB4-0885-4165-AA05-9544BDD3C985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47" name="Текст 49">
          <a:extLst>
            <a:ext uri="{FF2B5EF4-FFF2-40B4-BE49-F238E27FC236}">
              <a16:creationId xmlns:a16="http://schemas.microsoft.com/office/drawing/2014/main" id="{51B865D3-8218-4251-A757-D0613CD7781D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48" name="Текст 50">
          <a:extLst>
            <a:ext uri="{FF2B5EF4-FFF2-40B4-BE49-F238E27FC236}">
              <a16:creationId xmlns:a16="http://schemas.microsoft.com/office/drawing/2014/main" id="{A3227EE1-DEC2-4573-9033-F48740F8B69B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49" name="Текст 51">
          <a:extLst>
            <a:ext uri="{FF2B5EF4-FFF2-40B4-BE49-F238E27FC236}">
              <a16:creationId xmlns:a16="http://schemas.microsoft.com/office/drawing/2014/main" id="{D3281AF3-3AC7-4356-969E-6D340054516E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50" name="Текст 52">
          <a:extLst>
            <a:ext uri="{FF2B5EF4-FFF2-40B4-BE49-F238E27FC236}">
              <a16:creationId xmlns:a16="http://schemas.microsoft.com/office/drawing/2014/main" id="{A8B47CBC-A851-4041-AA0D-E5478F2C0401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51" name="Текст 53">
          <a:extLst>
            <a:ext uri="{FF2B5EF4-FFF2-40B4-BE49-F238E27FC236}">
              <a16:creationId xmlns:a16="http://schemas.microsoft.com/office/drawing/2014/main" id="{16E91945-67FE-4919-951E-BB0A623BE7D4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52" name="Текст 54">
          <a:extLst>
            <a:ext uri="{FF2B5EF4-FFF2-40B4-BE49-F238E27FC236}">
              <a16:creationId xmlns:a16="http://schemas.microsoft.com/office/drawing/2014/main" id="{22961149-7768-417E-B5DF-38A3B135B67F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53" name="Текст 55">
          <a:extLst>
            <a:ext uri="{FF2B5EF4-FFF2-40B4-BE49-F238E27FC236}">
              <a16:creationId xmlns:a16="http://schemas.microsoft.com/office/drawing/2014/main" id="{0C39191F-A58C-4830-B2E4-E52D17EACD5A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54" name="Текст 56">
          <a:extLst>
            <a:ext uri="{FF2B5EF4-FFF2-40B4-BE49-F238E27FC236}">
              <a16:creationId xmlns:a16="http://schemas.microsoft.com/office/drawing/2014/main" id="{9BD5FB81-B0AC-41AD-B0FC-5B0E1C4369C1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55" name="Текст 57">
          <a:extLst>
            <a:ext uri="{FF2B5EF4-FFF2-40B4-BE49-F238E27FC236}">
              <a16:creationId xmlns:a16="http://schemas.microsoft.com/office/drawing/2014/main" id="{6A6D5E62-E027-4990-8B58-CA4554396449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56" name="Текст 58">
          <a:extLst>
            <a:ext uri="{FF2B5EF4-FFF2-40B4-BE49-F238E27FC236}">
              <a16:creationId xmlns:a16="http://schemas.microsoft.com/office/drawing/2014/main" id="{D374161C-6BEF-4782-85F1-B672E51B830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57" name="Текст 59">
          <a:extLst>
            <a:ext uri="{FF2B5EF4-FFF2-40B4-BE49-F238E27FC236}">
              <a16:creationId xmlns:a16="http://schemas.microsoft.com/office/drawing/2014/main" id="{877CD961-9DAF-4D72-9397-7D2116917796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58" name="Текст 60">
          <a:extLst>
            <a:ext uri="{FF2B5EF4-FFF2-40B4-BE49-F238E27FC236}">
              <a16:creationId xmlns:a16="http://schemas.microsoft.com/office/drawing/2014/main" id="{63B7BEB3-7AA6-48E8-9621-C7D61C2D163B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59" name="Текст 61">
          <a:extLst>
            <a:ext uri="{FF2B5EF4-FFF2-40B4-BE49-F238E27FC236}">
              <a16:creationId xmlns:a16="http://schemas.microsoft.com/office/drawing/2014/main" id="{096D5177-7C55-4743-A1C6-3960FB9D09A1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60" name="Текст 62">
          <a:extLst>
            <a:ext uri="{FF2B5EF4-FFF2-40B4-BE49-F238E27FC236}">
              <a16:creationId xmlns:a16="http://schemas.microsoft.com/office/drawing/2014/main" id="{FA9605BC-26A0-4AE8-BC95-D0DE4310637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61" name="Текст 63">
          <a:extLst>
            <a:ext uri="{FF2B5EF4-FFF2-40B4-BE49-F238E27FC236}">
              <a16:creationId xmlns:a16="http://schemas.microsoft.com/office/drawing/2014/main" id="{F1A0FE64-9FF7-4D97-A2A8-9C9DC2B6534C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62" name="Текст 64">
          <a:extLst>
            <a:ext uri="{FF2B5EF4-FFF2-40B4-BE49-F238E27FC236}">
              <a16:creationId xmlns:a16="http://schemas.microsoft.com/office/drawing/2014/main" id="{899F95E5-FED6-4024-A452-10CB702C314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63" name="Текст 65">
          <a:extLst>
            <a:ext uri="{FF2B5EF4-FFF2-40B4-BE49-F238E27FC236}">
              <a16:creationId xmlns:a16="http://schemas.microsoft.com/office/drawing/2014/main" id="{A1031F96-1AE9-40CA-AC21-A7CF2895ECF3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64" name="Текст 66">
          <a:extLst>
            <a:ext uri="{FF2B5EF4-FFF2-40B4-BE49-F238E27FC236}">
              <a16:creationId xmlns:a16="http://schemas.microsoft.com/office/drawing/2014/main" id="{482704D1-6B8D-4AF2-A048-563C22793884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65" name="Текст 67">
          <a:extLst>
            <a:ext uri="{FF2B5EF4-FFF2-40B4-BE49-F238E27FC236}">
              <a16:creationId xmlns:a16="http://schemas.microsoft.com/office/drawing/2014/main" id="{73EF7539-31CF-4A14-95B8-54026BEB5E42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66" name="Текст 68">
          <a:extLst>
            <a:ext uri="{FF2B5EF4-FFF2-40B4-BE49-F238E27FC236}">
              <a16:creationId xmlns:a16="http://schemas.microsoft.com/office/drawing/2014/main" id="{89197117-1C8F-4EB8-99CF-3E76ACD58F40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67" name="Текст 69">
          <a:extLst>
            <a:ext uri="{FF2B5EF4-FFF2-40B4-BE49-F238E27FC236}">
              <a16:creationId xmlns:a16="http://schemas.microsoft.com/office/drawing/2014/main" id="{A72AB107-0554-4A61-95F5-1D5156A86B0D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68" name="Текст 79">
          <a:extLst>
            <a:ext uri="{FF2B5EF4-FFF2-40B4-BE49-F238E27FC236}">
              <a16:creationId xmlns:a16="http://schemas.microsoft.com/office/drawing/2014/main" id="{471E0465-6764-4DA9-A549-066265E6EC75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69" name="Текст 80">
          <a:extLst>
            <a:ext uri="{FF2B5EF4-FFF2-40B4-BE49-F238E27FC236}">
              <a16:creationId xmlns:a16="http://schemas.microsoft.com/office/drawing/2014/main" id="{7CD4744E-A6AE-4D08-8C64-16B74B8174AD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70" name="Текст 81">
          <a:extLst>
            <a:ext uri="{FF2B5EF4-FFF2-40B4-BE49-F238E27FC236}">
              <a16:creationId xmlns:a16="http://schemas.microsoft.com/office/drawing/2014/main" id="{5531B55A-F7DE-491B-9A21-EB2E7EA9BF12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76200</xdr:rowOff>
    </xdr:to>
    <xdr:sp macro="" textlink="">
      <xdr:nvSpPr>
        <xdr:cNvPr id="171" name="Текст 82">
          <a:extLst>
            <a:ext uri="{FF2B5EF4-FFF2-40B4-BE49-F238E27FC236}">
              <a16:creationId xmlns:a16="http://schemas.microsoft.com/office/drawing/2014/main" id="{030DD188-49CA-4771-A3BC-2978F4A78E28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72" name="Текст 83">
          <a:extLst>
            <a:ext uri="{FF2B5EF4-FFF2-40B4-BE49-F238E27FC236}">
              <a16:creationId xmlns:a16="http://schemas.microsoft.com/office/drawing/2014/main" id="{4464C1E5-B22C-4571-8DC3-D650903D1203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38100</xdr:rowOff>
    </xdr:to>
    <xdr:sp macro="" textlink="">
      <xdr:nvSpPr>
        <xdr:cNvPr id="173" name="Текст 84">
          <a:extLst>
            <a:ext uri="{FF2B5EF4-FFF2-40B4-BE49-F238E27FC236}">
              <a16:creationId xmlns:a16="http://schemas.microsoft.com/office/drawing/2014/main" id="{BDC94045-F1D2-4F6C-A7DB-BE810CE3EF67}"/>
            </a:ext>
          </a:extLst>
        </xdr:cNvPr>
        <xdr:cNvSpPr txBox="1">
          <a:spLocks noChangeArrowheads="1"/>
        </xdr:cNvSpPr>
      </xdr:nvSpPr>
      <xdr:spPr bwMode="auto">
        <a:xfrm>
          <a:off x="2638425" y="828675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74" name="Текст 85">
          <a:extLst>
            <a:ext uri="{FF2B5EF4-FFF2-40B4-BE49-F238E27FC236}">
              <a16:creationId xmlns:a16="http://schemas.microsoft.com/office/drawing/2014/main" id="{BD6F9C24-94E5-43D0-AB66-BA7225DC1661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75" name="Текст 86">
          <a:extLst>
            <a:ext uri="{FF2B5EF4-FFF2-40B4-BE49-F238E27FC236}">
              <a16:creationId xmlns:a16="http://schemas.microsoft.com/office/drawing/2014/main" id="{8988B356-CAF7-4065-A833-68E9EC8E70A4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76" name="Текст 87">
          <a:extLst>
            <a:ext uri="{FF2B5EF4-FFF2-40B4-BE49-F238E27FC236}">
              <a16:creationId xmlns:a16="http://schemas.microsoft.com/office/drawing/2014/main" id="{C90A8A90-71B5-40B3-8885-62F757AC6E83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77" name="Текст 88">
          <a:extLst>
            <a:ext uri="{FF2B5EF4-FFF2-40B4-BE49-F238E27FC236}">
              <a16:creationId xmlns:a16="http://schemas.microsoft.com/office/drawing/2014/main" id="{2D72FB69-E0D6-4121-B281-1A37459FA09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78" name="Текст 89">
          <a:extLst>
            <a:ext uri="{FF2B5EF4-FFF2-40B4-BE49-F238E27FC236}">
              <a16:creationId xmlns:a16="http://schemas.microsoft.com/office/drawing/2014/main" id="{2E7477C2-6B1A-4154-BEAF-543ECB3381E2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79" name="Текст 90">
          <a:extLst>
            <a:ext uri="{FF2B5EF4-FFF2-40B4-BE49-F238E27FC236}">
              <a16:creationId xmlns:a16="http://schemas.microsoft.com/office/drawing/2014/main" id="{23AB6A07-17E6-4C16-86DB-985B91B08E07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80" name="Текст 91">
          <a:extLst>
            <a:ext uri="{FF2B5EF4-FFF2-40B4-BE49-F238E27FC236}">
              <a16:creationId xmlns:a16="http://schemas.microsoft.com/office/drawing/2014/main" id="{93507079-9E79-4675-AE08-8751B6A06204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81" name="Текст 92">
          <a:extLst>
            <a:ext uri="{FF2B5EF4-FFF2-40B4-BE49-F238E27FC236}">
              <a16:creationId xmlns:a16="http://schemas.microsoft.com/office/drawing/2014/main" id="{F817C617-6AB1-48EE-A6CD-3E7502F06207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2" name="Текст 93">
          <a:extLst>
            <a:ext uri="{FF2B5EF4-FFF2-40B4-BE49-F238E27FC236}">
              <a16:creationId xmlns:a16="http://schemas.microsoft.com/office/drawing/2014/main" id="{2374D8B5-8C64-450A-B4CB-076C98ACED86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83" name="Текст 94">
          <a:extLst>
            <a:ext uri="{FF2B5EF4-FFF2-40B4-BE49-F238E27FC236}">
              <a16:creationId xmlns:a16="http://schemas.microsoft.com/office/drawing/2014/main" id="{952D343C-D2E4-400B-9206-040FB369ED5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84" name="Текст 95">
          <a:extLst>
            <a:ext uri="{FF2B5EF4-FFF2-40B4-BE49-F238E27FC236}">
              <a16:creationId xmlns:a16="http://schemas.microsoft.com/office/drawing/2014/main" id="{7C096C7A-1827-428F-8107-94047F05FC95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85" name="Текст 96">
          <a:extLst>
            <a:ext uri="{FF2B5EF4-FFF2-40B4-BE49-F238E27FC236}">
              <a16:creationId xmlns:a16="http://schemas.microsoft.com/office/drawing/2014/main" id="{1AFF083B-26BB-4C99-AA8A-72EE1B8218F4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86" name="Текст 97">
          <a:extLst>
            <a:ext uri="{FF2B5EF4-FFF2-40B4-BE49-F238E27FC236}">
              <a16:creationId xmlns:a16="http://schemas.microsoft.com/office/drawing/2014/main" id="{8BAAE0EE-293E-4335-94DD-EF1B5E133BE7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87" name="Текст 98">
          <a:extLst>
            <a:ext uri="{FF2B5EF4-FFF2-40B4-BE49-F238E27FC236}">
              <a16:creationId xmlns:a16="http://schemas.microsoft.com/office/drawing/2014/main" id="{16D1F3E8-9152-4C16-8F16-32B971C1134F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88" name="Текст 99">
          <a:extLst>
            <a:ext uri="{FF2B5EF4-FFF2-40B4-BE49-F238E27FC236}">
              <a16:creationId xmlns:a16="http://schemas.microsoft.com/office/drawing/2014/main" id="{869FA566-B277-4D9D-829C-D9E457ADA3AE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9" name="Текст 100">
          <a:extLst>
            <a:ext uri="{FF2B5EF4-FFF2-40B4-BE49-F238E27FC236}">
              <a16:creationId xmlns:a16="http://schemas.microsoft.com/office/drawing/2014/main" id="{D9E84089-9F33-48F8-859A-C34A0338A953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90" name="Текст 101">
          <a:extLst>
            <a:ext uri="{FF2B5EF4-FFF2-40B4-BE49-F238E27FC236}">
              <a16:creationId xmlns:a16="http://schemas.microsoft.com/office/drawing/2014/main" id="{A8F23B61-D626-4937-B319-9A4507DB471B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91" name="Текст 102">
          <a:extLst>
            <a:ext uri="{FF2B5EF4-FFF2-40B4-BE49-F238E27FC236}">
              <a16:creationId xmlns:a16="http://schemas.microsoft.com/office/drawing/2014/main" id="{F1A5DA81-D51D-4BA8-A99E-004611CBB20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92" name="Текст 103">
          <a:extLst>
            <a:ext uri="{FF2B5EF4-FFF2-40B4-BE49-F238E27FC236}">
              <a16:creationId xmlns:a16="http://schemas.microsoft.com/office/drawing/2014/main" id="{C0127B92-5305-4ECE-B415-C5E29221FD34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93" name="Текст 104">
          <a:extLst>
            <a:ext uri="{FF2B5EF4-FFF2-40B4-BE49-F238E27FC236}">
              <a16:creationId xmlns:a16="http://schemas.microsoft.com/office/drawing/2014/main" id="{2E03D7BA-F598-4D91-9857-D3FD2DFB6938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94" name="Текст 105">
          <a:extLst>
            <a:ext uri="{FF2B5EF4-FFF2-40B4-BE49-F238E27FC236}">
              <a16:creationId xmlns:a16="http://schemas.microsoft.com/office/drawing/2014/main" id="{30A056DF-4CF3-48CB-A087-01EDF1498A2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95" name="Текст 106">
          <a:extLst>
            <a:ext uri="{FF2B5EF4-FFF2-40B4-BE49-F238E27FC236}">
              <a16:creationId xmlns:a16="http://schemas.microsoft.com/office/drawing/2014/main" id="{12D006AE-72FF-4F8F-B769-40D97D4AC422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6" name="Текст 107">
          <a:extLst>
            <a:ext uri="{FF2B5EF4-FFF2-40B4-BE49-F238E27FC236}">
              <a16:creationId xmlns:a16="http://schemas.microsoft.com/office/drawing/2014/main" id="{CC05A3BD-163D-4ED5-92B1-5BBBBA37795B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1993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97" name="Текст 108">
          <a:extLst>
            <a:ext uri="{FF2B5EF4-FFF2-40B4-BE49-F238E27FC236}">
              <a16:creationId xmlns:a16="http://schemas.microsoft.com/office/drawing/2014/main" id="{D3CCF120-F670-4E51-A34C-A0F455833924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198" name="Текст 109">
          <a:extLst>
            <a:ext uri="{FF2B5EF4-FFF2-40B4-BE49-F238E27FC236}">
              <a16:creationId xmlns:a16="http://schemas.microsoft.com/office/drawing/2014/main" id="{F9F3156A-112A-4C3D-9155-CF131F70E723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199" name="Текст 110">
          <a:extLst>
            <a:ext uri="{FF2B5EF4-FFF2-40B4-BE49-F238E27FC236}">
              <a16:creationId xmlns:a16="http://schemas.microsoft.com/office/drawing/2014/main" id="{BE090438-65FA-4730-80FE-084155564363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1990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00" name="Текст 111">
          <a:extLst>
            <a:ext uri="{FF2B5EF4-FFF2-40B4-BE49-F238E27FC236}">
              <a16:creationId xmlns:a16="http://schemas.microsoft.com/office/drawing/2014/main" id="{85C18AF2-3629-4A77-A152-54531F991ADB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01" name="Текст 112">
          <a:extLst>
            <a:ext uri="{FF2B5EF4-FFF2-40B4-BE49-F238E27FC236}">
              <a16:creationId xmlns:a16="http://schemas.microsoft.com/office/drawing/2014/main" id="{744AF89D-7CDC-46A2-A66F-9B5B9F402B2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02" name="Текст 113">
          <a:extLst>
            <a:ext uri="{FF2B5EF4-FFF2-40B4-BE49-F238E27FC236}">
              <a16:creationId xmlns:a16="http://schemas.microsoft.com/office/drawing/2014/main" id="{74DC8973-55CB-4CE6-A9C4-6949635C91AD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03" name="Текст 114">
          <a:extLst>
            <a:ext uri="{FF2B5EF4-FFF2-40B4-BE49-F238E27FC236}">
              <a16:creationId xmlns:a16="http://schemas.microsoft.com/office/drawing/2014/main" id="{D4FBC223-6B6E-4966-985A-5492B3BD9A78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04" name="Текст 115">
          <a:extLst>
            <a:ext uri="{FF2B5EF4-FFF2-40B4-BE49-F238E27FC236}">
              <a16:creationId xmlns:a16="http://schemas.microsoft.com/office/drawing/2014/main" id="{9C7F65C4-AF82-49A2-B216-4C9A8D5AC425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05" name="Текст 116">
          <a:extLst>
            <a:ext uri="{FF2B5EF4-FFF2-40B4-BE49-F238E27FC236}">
              <a16:creationId xmlns:a16="http://schemas.microsoft.com/office/drawing/2014/main" id="{33091DA8-C1B7-4861-9767-4C626942466F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06" name="Текст 117">
          <a:extLst>
            <a:ext uri="{FF2B5EF4-FFF2-40B4-BE49-F238E27FC236}">
              <a16:creationId xmlns:a16="http://schemas.microsoft.com/office/drawing/2014/main" id="{45DDC6A3-5123-45BF-B968-9B285DC11869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07" name="Текст 118">
          <a:extLst>
            <a:ext uri="{FF2B5EF4-FFF2-40B4-BE49-F238E27FC236}">
              <a16:creationId xmlns:a16="http://schemas.microsoft.com/office/drawing/2014/main" id="{51116758-F67D-4902-9135-D7650AAE70DF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1994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08" name="Текст 119">
          <a:extLst>
            <a:ext uri="{FF2B5EF4-FFF2-40B4-BE49-F238E27FC236}">
              <a16:creationId xmlns:a16="http://schemas.microsoft.com/office/drawing/2014/main" id="{66E60CF2-4913-482F-B9E1-375795A20E7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09" name="Текст 120">
          <a:extLst>
            <a:ext uri="{FF2B5EF4-FFF2-40B4-BE49-F238E27FC236}">
              <a16:creationId xmlns:a16="http://schemas.microsoft.com/office/drawing/2014/main" id="{444BCD1E-C10B-440E-BB89-93FAB221B0DB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1991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10" name="Текст 121">
          <a:extLst>
            <a:ext uri="{FF2B5EF4-FFF2-40B4-BE49-F238E27FC236}">
              <a16:creationId xmlns:a16="http://schemas.microsoft.com/office/drawing/2014/main" id="{0808DB5F-0C99-4FED-B405-60D5BA0F09B3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11" name="Текст 122">
          <a:extLst>
            <a:ext uri="{FF2B5EF4-FFF2-40B4-BE49-F238E27FC236}">
              <a16:creationId xmlns:a16="http://schemas.microsoft.com/office/drawing/2014/main" id="{561F79BD-7643-49F9-864A-A5D4DF6B2C60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12" name="Текст 123">
          <a:extLst>
            <a:ext uri="{FF2B5EF4-FFF2-40B4-BE49-F238E27FC236}">
              <a16:creationId xmlns:a16="http://schemas.microsoft.com/office/drawing/2014/main" id="{2C7643C6-A998-4D25-8956-B0EE651AE074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13" name="Текст 124">
          <a:extLst>
            <a:ext uri="{FF2B5EF4-FFF2-40B4-BE49-F238E27FC236}">
              <a16:creationId xmlns:a16="http://schemas.microsoft.com/office/drawing/2014/main" id="{6DC42F77-C3E4-4E2F-B0B3-C3318D388B55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14" name="Текст 125">
          <a:extLst>
            <a:ext uri="{FF2B5EF4-FFF2-40B4-BE49-F238E27FC236}">
              <a16:creationId xmlns:a16="http://schemas.microsoft.com/office/drawing/2014/main" id="{A47A45C8-9196-4FB6-81AD-AD70FF30BDFB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76200</xdr:rowOff>
    </xdr:to>
    <xdr:sp macro="" textlink="">
      <xdr:nvSpPr>
        <xdr:cNvPr id="215" name="Текст 126">
          <a:extLst>
            <a:ext uri="{FF2B5EF4-FFF2-40B4-BE49-F238E27FC236}">
              <a16:creationId xmlns:a16="http://schemas.microsoft.com/office/drawing/2014/main" id="{BBAF9F48-04C2-4B19-A0EE-C3858E7F23A6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762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1992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16" name="Текст 127">
          <a:extLst>
            <a:ext uri="{FF2B5EF4-FFF2-40B4-BE49-F238E27FC236}">
              <a16:creationId xmlns:a16="http://schemas.microsoft.com/office/drawing/2014/main" id="{54DDD022-D808-4B6E-AF0D-3FD860A48256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1995            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38100</xdr:rowOff>
    </xdr:to>
    <xdr:sp macro="" textlink="">
      <xdr:nvSpPr>
        <xdr:cNvPr id="217" name="Текст 128">
          <a:extLst>
            <a:ext uri="{FF2B5EF4-FFF2-40B4-BE49-F238E27FC236}">
              <a16:creationId xmlns:a16="http://schemas.microsoft.com/office/drawing/2014/main" id="{28C389C4-0298-452B-8BC6-DAD7A2024BFA}"/>
            </a:ext>
          </a:extLst>
        </xdr:cNvPr>
        <xdr:cNvSpPr txBox="1">
          <a:spLocks noChangeArrowheads="1"/>
        </xdr:cNvSpPr>
      </xdr:nvSpPr>
      <xdr:spPr bwMode="auto">
        <a:xfrm>
          <a:off x="2638425" y="2857500"/>
          <a:ext cx="0" cy="38100"/>
        </a:xfrm>
        <a:prstGeom prst="rect">
          <a:avLst/>
        </a:prstGeom>
        <a:solidFill>
          <a:srgbClr val="FFFFFF"/>
        </a:solidFill>
        <a:ln w="1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ru-RU" sz="900" b="1" i="0" u="sng" strike="noStrike">
              <a:solidFill>
                <a:srgbClr val="000000"/>
              </a:solidFill>
              <a:latin typeface="Times New Roman Cyr"/>
            </a:rPr>
            <a:t>           1996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R192"/>
  <sheetViews>
    <sheetView zoomScaleNormal="100" zoomScaleSheetLayoutView="90" workbookViewId="0">
      <selection activeCell="O39" sqref="O39"/>
    </sheetView>
  </sheetViews>
  <sheetFormatPr defaultColWidth="9.33203125" defaultRowHeight="12.75"/>
  <cols>
    <col min="1" max="1" width="44.1640625" style="570" customWidth="1"/>
    <col min="2" max="2" width="3" style="567" hidden="1" customWidth="1"/>
    <col min="3" max="3" width="10.6640625" style="567" hidden="1" customWidth="1"/>
    <col min="4" max="4" width="11.83203125" style="567" hidden="1" customWidth="1"/>
    <col min="5" max="5" width="12.33203125" style="567" hidden="1" customWidth="1"/>
    <col min="6" max="6" width="11.6640625" style="13" hidden="1" customWidth="1"/>
    <col min="7" max="7" width="0" style="580" hidden="1" customWidth="1"/>
    <col min="8" max="8" width="0" style="567" hidden="1" customWidth="1"/>
    <col min="9" max="10" width="11.6640625" style="567" hidden="1" customWidth="1"/>
    <col min="11" max="11" width="12" style="567" hidden="1" customWidth="1"/>
    <col min="12" max="12" width="12.6640625" style="567" hidden="1" customWidth="1"/>
    <col min="13" max="13" width="12.33203125" style="567" hidden="1" customWidth="1"/>
    <col min="14" max="14" width="12.6640625" style="567" bestFit="1" customWidth="1"/>
    <col min="15" max="15" width="11.6640625" style="567" bestFit="1" customWidth="1"/>
    <col min="16" max="16" width="12.6640625" style="567" bestFit="1" customWidth="1"/>
    <col min="17" max="18" width="12.6640625" style="567" customWidth="1"/>
    <col min="19" max="16384" width="9.33203125" style="567"/>
  </cols>
  <sheetData>
    <row r="1" spans="1:18" s="575" customFormat="1" ht="21" customHeight="1">
      <c r="A1" s="582" t="s">
        <v>5</v>
      </c>
      <c r="B1" s="582"/>
      <c r="C1" s="582"/>
      <c r="D1" s="582"/>
      <c r="E1" s="582"/>
      <c r="F1" s="582"/>
      <c r="H1" s="587"/>
      <c r="I1" s="587"/>
      <c r="J1" s="587"/>
      <c r="K1" s="587"/>
      <c r="L1" s="587"/>
    </row>
    <row r="2" spans="1:18" s="575" customFormat="1" ht="18" customHeight="1">
      <c r="A2" s="873" t="s">
        <v>760</v>
      </c>
      <c r="B2" s="874"/>
      <c r="C2" s="874"/>
      <c r="D2" s="874"/>
      <c r="E2" s="874"/>
      <c r="F2" s="874"/>
      <c r="G2" s="587"/>
      <c r="H2" s="587"/>
      <c r="I2" s="587"/>
      <c r="J2" s="587"/>
      <c r="K2" s="587"/>
      <c r="L2" s="587"/>
    </row>
    <row r="3" spans="1:18" s="575" customFormat="1" ht="18" customHeight="1">
      <c r="A3" s="587"/>
      <c r="B3" s="1099"/>
      <c r="C3" s="1099"/>
      <c r="D3" s="1099"/>
      <c r="E3" s="1099"/>
      <c r="F3" s="1099"/>
      <c r="G3" s="1099"/>
      <c r="H3" s="587"/>
      <c r="I3" s="587"/>
      <c r="J3" s="587"/>
      <c r="K3" s="587"/>
      <c r="L3" s="587"/>
    </row>
    <row r="4" spans="1:18" s="575" customFormat="1" ht="18" customHeight="1">
      <c r="A4" s="1100"/>
      <c r="B4" s="1100"/>
      <c r="C4" s="1101">
        <v>2003</v>
      </c>
      <c r="D4" s="1101">
        <v>2004</v>
      </c>
      <c r="E4" s="1101">
        <v>2005</v>
      </c>
      <c r="F4" s="1101">
        <v>2007</v>
      </c>
      <c r="G4" s="1101">
        <v>2011</v>
      </c>
      <c r="H4" s="1101">
        <v>2012</v>
      </c>
      <c r="I4" s="1101">
        <v>2013</v>
      </c>
      <c r="J4" s="1101">
        <v>2014</v>
      </c>
      <c r="K4" s="1101">
        <v>2015</v>
      </c>
      <c r="L4" s="1101">
        <v>2016</v>
      </c>
      <c r="M4" s="1101">
        <v>2017</v>
      </c>
      <c r="N4" s="1101">
        <v>2019</v>
      </c>
      <c r="O4" s="1101">
        <v>2020</v>
      </c>
      <c r="P4" s="1101">
        <v>2021</v>
      </c>
      <c r="Q4" s="1101">
        <v>2022</v>
      </c>
      <c r="R4" s="1101">
        <v>2023</v>
      </c>
    </row>
    <row r="5" spans="1:18" s="575" customFormat="1" ht="15" customHeight="1">
      <c r="A5" s="698" t="s">
        <v>3</v>
      </c>
      <c r="B5" s="698"/>
      <c r="C5" s="871">
        <v>1</v>
      </c>
      <c r="D5" s="871">
        <v>1</v>
      </c>
      <c r="E5" s="657">
        <v>1</v>
      </c>
      <c r="F5" s="657">
        <v>1</v>
      </c>
      <c r="G5" s="657">
        <v>1</v>
      </c>
      <c r="H5" s="657">
        <v>1</v>
      </c>
      <c r="I5" s="657">
        <v>1</v>
      </c>
      <c r="J5" s="657">
        <v>1</v>
      </c>
      <c r="K5" s="657">
        <v>1</v>
      </c>
      <c r="L5" s="657">
        <v>1</v>
      </c>
      <c r="M5" s="657">
        <v>1</v>
      </c>
      <c r="N5" s="657">
        <v>1</v>
      </c>
      <c r="O5" s="657">
        <v>1</v>
      </c>
      <c r="P5" s="657">
        <v>1</v>
      </c>
      <c r="Q5" s="657">
        <v>1</v>
      </c>
      <c r="R5" s="657">
        <v>1</v>
      </c>
    </row>
    <row r="6" spans="1:18" s="575" customFormat="1" ht="27" customHeight="1">
      <c r="A6" s="872" t="s">
        <v>1243</v>
      </c>
      <c r="B6" s="698"/>
      <c r="C6" s="871">
        <v>1</v>
      </c>
      <c r="D6" s="871">
        <v>1</v>
      </c>
      <c r="E6" s="657">
        <v>1</v>
      </c>
      <c r="F6" s="657">
        <v>1</v>
      </c>
      <c r="G6" s="590">
        <v>1</v>
      </c>
      <c r="H6" s="590">
        <v>1</v>
      </c>
      <c r="I6" s="590">
        <v>1</v>
      </c>
      <c r="J6" s="590">
        <v>1</v>
      </c>
      <c r="K6" s="657">
        <v>1</v>
      </c>
      <c r="L6" s="657">
        <v>1</v>
      </c>
      <c r="M6" s="590">
        <v>1</v>
      </c>
      <c r="N6" s="590">
        <v>1</v>
      </c>
      <c r="O6" s="657">
        <v>1</v>
      </c>
      <c r="P6" s="590">
        <v>1</v>
      </c>
      <c r="Q6" s="590">
        <v>1</v>
      </c>
      <c r="R6" s="590">
        <v>1</v>
      </c>
    </row>
    <row r="7" spans="1:18" s="575" customFormat="1" ht="7.9" customHeight="1">
      <c r="A7" s="1094"/>
      <c r="B7" s="1094"/>
      <c r="C7" s="1095"/>
      <c r="D7" s="1095"/>
      <c r="E7" s="1096"/>
      <c r="F7" s="1097"/>
      <c r="G7" s="1097"/>
      <c r="H7" s="1098"/>
      <c r="I7" s="1098"/>
      <c r="J7" s="1098"/>
      <c r="K7" s="1098"/>
      <c r="L7" s="1098"/>
      <c r="M7" s="1098"/>
      <c r="N7" s="1098"/>
      <c r="O7" s="1098"/>
      <c r="P7" s="1097"/>
      <c r="Q7" s="1097"/>
      <c r="R7" s="1097"/>
    </row>
    <row r="8" spans="1:18" customFormat="1" ht="10.5" customHeight="1">
      <c r="A8" s="574"/>
      <c r="B8" s="574"/>
      <c r="C8" s="574"/>
      <c r="D8" s="574"/>
      <c r="E8" s="574"/>
      <c r="F8" s="574"/>
      <c r="G8" s="575"/>
      <c r="H8" s="587"/>
      <c r="I8" s="587"/>
      <c r="J8" s="587"/>
      <c r="K8" s="144"/>
      <c r="L8" s="144"/>
    </row>
    <row r="9" spans="1:18" ht="18" customHeight="1">
      <c r="A9" s="584" t="s">
        <v>6</v>
      </c>
      <c r="B9" s="584"/>
      <c r="C9" s="584"/>
      <c r="D9" s="584"/>
      <c r="E9" s="584"/>
      <c r="F9" s="584"/>
    </row>
    <row r="10" spans="1:18" ht="18" customHeight="1">
      <c r="A10" s="2125"/>
      <c r="B10" s="2125"/>
      <c r="C10" s="2125"/>
      <c r="D10" s="2125"/>
      <c r="E10" s="2125"/>
      <c r="F10" s="2125"/>
    </row>
    <row r="11" spans="1:18" s="573" customFormat="1" ht="18" customHeight="1">
      <c r="A11" s="1102"/>
      <c r="B11" s="1103"/>
      <c r="C11" s="1101">
        <v>2003</v>
      </c>
      <c r="D11" s="1101">
        <v>2004</v>
      </c>
      <c r="E11" s="1101">
        <v>2005</v>
      </c>
      <c r="F11" s="1101">
        <v>2007</v>
      </c>
      <c r="G11" s="1101">
        <v>2011</v>
      </c>
      <c r="H11" s="1101">
        <v>2012</v>
      </c>
      <c r="I11" s="1104">
        <v>2013</v>
      </c>
      <c r="J11" s="1104">
        <v>2014</v>
      </c>
      <c r="K11" s="1104">
        <v>2015</v>
      </c>
      <c r="L11" s="1104">
        <v>2016</v>
      </c>
      <c r="M11" s="1104">
        <v>2017</v>
      </c>
      <c r="N11" s="1104">
        <v>2019</v>
      </c>
      <c r="O11" s="1104">
        <v>2020</v>
      </c>
      <c r="P11" s="1104">
        <v>2021</v>
      </c>
      <c r="Q11" s="1104">
        <v>2022</v>
      </c>
      <c r="R11" s="1104">
        <v>2023</v>
      </c>
    </row>
    <row r="12" spans="1:18" s="573" customFormat="1" ht="12">
      <c r="A12" s="875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8" s="573" customFormat="1" ht="38.25" customHeight="1">
      <c r="A13" s="876" t="s">
        <v>60</v>
      </c>
      <c r="B13" s="39"/>
      <c r="C13" s="39">
        <v>1753.7</v>
      </c>
      <c r="D13" s="590">
        <v>1567.3</v>
      </c>
      <c r="E13" s="590">
        <v>1593.1</v>
      </c>
      <c r="F13" s="590">
        <v>1647.8</v>
      </c>
      <c r="G13" s="39">
        <v>2180.5</v>
      </c>
      <c r="H13" s="39">
        <v>2502.9</v>
      </c>
      <c r="I13" s="590">
        <v>2576.1999999999998</v>
      </c>
      <c r="J13" s="39">
        <v>2865.3</v>
      </c>
      <c r="K13" s="947">
        <v>3364.2</v>
      </c>
      <c r="L13" s="947">
        <v>3443.3</v>
      </c>
      <c r="M13" s="947">
        <v>4300.2</v>
      </c>
      <c r="N13" s="947">
        <v>4775.8999999999996</v>
      </c>
      <c r="O13" s="947">
        <v>4567.3999999999996</v>
      </c>
      <c r="P13" s="947">
        <v>5930.6</v>
      </c>
      <c r="Q13" s="947">
        <v>6436.2</v>
      </c>
      <c r="R13" s="947">
        <v>7420.4</v>
      </c>
    </row>
    <row r="14" spans="1:18" s="569" customFormat="1" ht="18" customHeight="1">
      <c r="A14" s="877" t="s">
        <v>45</v>
      </c>
      <c r="B14" s="878"/>
      <c r="C14" s="879"/>
      <c r="D14" s="667"/>
      <c r="E14" s="586"/>
      <c r="F14" s="586"/>
      <c r="G14" s="586"/>
      <c r="H14" s="586"/>
      <c r="I14" s="667"/>
      <c r="J14" s="589"/>
      <c r="K14" s="947"/>
      <c r="L14" s="947"/>
      <c r="M14" s="947"/>
      <c r="N14" s="947"/>
      <c r="O14" s="947"/>
      <c r="P14" s="947"/>
      <c r="Q14" s="947"/>
      <c r="R14" s="947"/>
    </row>
    <row r="15" spans="1:18" s="569" customFormat="1" ht="12">
      <c r="A15" s="877" t="s">
        <v>1248</v>
      </c>
      <c r="B15" s="878"/>
      <c r="C15" s="879"/>
      <c r="D15" s="667"/>
      <c r="E15" s="589"/>
      <c r="F15" s="589"/>
      <c r="G15" s="586"/>
      <c r="H15" s="586"/>
      <c r="I15" s="667"/>
      <c r="J15" s="589"/>
      <c r="K15" s="947"/>
      <c r="L15" s="947"/>
      <c r="M15" s="947"/>
      <c r="N15" s="947"/>
      <c r="O15" s="947"/>
      <c r="P15" s="947"/>
      <c r="Q15" s="947"/>
      <c r="R15" s="947"/>
    </row>
    <row r="16" spans="1:18" s="569" customFormat="1" ht="12.75" customHeight="1">
      <c r="A16" s="877" t="s">
        <v>13</v>
      </c>
      <c r="B16" s="878"/>
      <c r="C16" s="879">
        <v>31.9</v>
      </c>
      <c r="D16" s="667">
        <v>34.299999999999997</v>
      </c>
      <c r="E16" s="589">
        <v>25.7</v>
      </c>
      <c r="F16" s="589">
        <v>0.2</v>
      </c>
      <c r="G16" s="667" t="s">
        <v>10</v>
      </c>
      <c r="H16" s="589">
        <v>1</v>
      </c>
      <c r="I16" s="667">
        <v>1.5</v>
      </c>
      <c r="J16" s="667" t="s">
        <v>10</v>
      </c>
      <c r="K16" s="947" t="s">
        <v>10</v>
      </c>
      <c r="L16" s="274" t="s">
        <v>10</v>
      </c>
      <c r="M16" s="274" t="s">
        <v>10</v>
      </c>
      <c r="N16" s="274" t="s">
        <v>10</v>
      </c>
      <c r="O16" s="274" t="s">
        <v>10</v>
      </c>
      <c r="P16" s="274" t="s">
        <v>10</v>
      </c>
      <c r="Q16" s="274" t="s">
        <v>10</v>
      </c>
      <c r="R16" s="274"/>
    </row>
    <row r="17" spans="1:18" s="569" customFormat="1" ht="12">
      <c r="A17" s="877" t="s">
        <v>713</v>
      </c>
      <c r="B17" s="878"/>
      <c r="C17" s="586"/>
      <c r="D17" s="586"/>
      <c r="E17" s="586"/>
      <c r="F17" s="586"/>
      <c r="G17" s="586"/>
      <c r="H17" s="589"/>
      <c r="I17" s="667"/>
      <c r="J17" s="589"/>
      <c r="K17" s="947"/>
      <c r="L17" s="947"/>
      <c r="M17" s="947"/>
      <c r="N17" s="947"/>
      <c r="O17" s="947"/>
      <c r="P17" s="947"/>
      <c r="Q17" s="2112"/>
      <c r="R17" s="2112"/>
    </row>
    <row r="18" spans="1:18" s="569" customFormat="1" ht="12">
      <c r="A18" s="877" t="s">
        <v>714</v>
      </c>
      <c r="B18" s="878"/>
      <c r="C18" s="879">
        <v>14.3</v>
      </c>
      <c r="D18" s="721">
        <v>11</v>
      </c>
      <c r="E18" s="589">
        <v>8.8000000000000007</v>
      </c>
      <c r="F18" s="589">
        <v>14.9</v>
      </c>
      <c r="G18" s="589">
        <v>34496.699999999997</v>
      </c>
      <c r="H18" s="880">
        <v>35962.1</v>
      </c>
      <c r="I18" s="667">
        <v>39796.5</v>
      </c>
      <c r="J18" s="589">
        <v>40142.699999999997</v>
      </c>
      <c r="K18" s="947">
        <v>51142.3</v>
      </c>
      <c r="L18" s="947">
        <v>53732.3</v>
      </c>
      <c r="M18" s="947">
        <v>41219.5</v>
      </c>
      <c r="N18" s="947">
        <v>45609</v>
      </c>
      <c r="O18" s="947">
        <v>39648.400000000001</v>
      </c>
      <c r="P18" s="947">
        <v>55964.3</v>
      </c>
      <c r="Q18" s="2123">
        <v>57869.2</v>
      </c>
      <c r="R18" s="2123">
        <v>86572.4</v>
      </c>
    </row>
    <row r="19" spans="1:18" s="569" customFormat="1" ht="12">
      <c r="A19" s="877" t="s">
        <v>1246</v>
      </c>
      <c r="B19" s="878"/>
      <c r="C19" s="879">
        <v>11.9</v>
      </c>
      <c r="D19" s="667">
        <v>11.7</v>
      </c>
      <c r="E19" s="589">
        <v>18.5</v>
      </c>
      <c r="F19" s="589">
        <v>17.899999999999999</v>
      </c>
      <c r="G19" s="589">
        <v>21.3</v>
      </c>
      <c r="H19" s="589">
        <v>14.2</v>
      </c>
      <c r="I19" s="667">
        <v>7.6</v>
      </c>
      <c r="J19" s="589">
        <v>6.6</v>
      </c>
      <c r="K19" s="947">
        <v>11.7</v>
      </c>
      <c r="L19" s="947">
        <v>7.7</v>
      </c>
      <c r="M19" s="947">
        <v>14.1</v>
      </c>
      <c r="N19" s="947">
        <v>12.4</v>
      </c>
      <c r="O19" s="947">
        <v>5</v>
      </c>
      <c r="P19" s="947">
        <v>4.9000000000000004</v>
      </c>
      <c r="Q19" s="2112">
        <v>7.3</v>
      </c>
      <c r="R19" s="2112">
        <v>4.5999999999999996</v>
      </c>
    </row>
    <row r="20" spans="1:18" s="569" customFormat="1" ht="24">
      <c r="A20" s="877" t="s">
        <v>1249</v>
      </c>
      <c r="B20" s="878"/>
      <c r="C20" s="879">
        <v>2715.7</v>
      </c>
      <c r="D20" s="881" t="s">
        <v>10</v>
      </c>
      <c r="E20" s="667" t="s">
        <v>10</v>
      </c>
      <c r="F20" s="667" t="s">
        <v>10</v>
      </c>
      <c r="G20" s="589">
        <v>2429.6</v>
      </c>
      <c r="H20" s="589">
        <v>4283.2</v>
      </c>
      <c r="I20" s="667">
        <v>2990.4</v>
      </c>
      <c r="J20" s="589">
        <v>2791.2</v>
      </c>
      <c r="K20" s="947">
        <v>2670</v>
      </c>
      <c r="L20" s="947">
        <v>2368.9</v>
      </c>
      <c r="M20" s="947">
        <v>2241.6999999999998</v>
      </c>
      <c r="N20" s="947">
        <v>1334.4</v>
      </c>
      <c r="O20" s="947">
        <v>814.8</v>
      </c>
      <c r="P20" s="274" t="s">
        <v>10</v>
      </c>
      <c r="Q20" s="2112" t="s">
        <v>10</v>
      </c>
      <c r="R20" s="2112" t="s">
        <v>10</v>
      </c>
    </row>
    <row r="21" spans="1:18" s="569" customFormat="1" ht="12.75" customHeight="1">
      <c r="A21" s="877" t="s">
        <v>1247</v>
      </c>
      <c r="B21" s="878"/>
      <c r="C21" s="879">
        <v>3.4</v>
      </c>
      <c r="D21" s="667">
        <v>5.7</v>
      </c>
      <c r="E21" s="589">
        <v>6.1</v>
      </c>
      <c r="F21" s="589">
        <v>5.5</v>
      </c>
      <c r="G21" s="589">
        <v>2.6</v>
      </c>
      <c r="H21" s="589">
        <v>2.6</v>
      </c>
      <c r="I21" s="667">
        <v>3</v>
      </c>
      <c r="J21" s="589">
        <v>2.9</v>
      </c>
      <c r="K21" s="947">
        <v>2.7</v>
      </c>
      <c r="L21" s="947">
        <v>2.4</v>
      </c>
      <c r="M21" s="947">
        <v>2.8</v>
      </c>
      <c r="N21" s="947">
        <v>2.7</v>
      </c>
      <c r="O21" s="947">
        <v>2</v>
      </c>
      <c r="P21" s="947">
        <v>2.4</v>
      </c>
      <c r="Q21" s="571">
        <v>2.4</v>
      </c>
      <c r="R21" s="571">
        <v>2.4</v>
      </c>
    </row>
    <row r="22" spans="1:18" s="571" customFormat="1" ht="12.75" customHeight="1">
      <c r="A22" s="89" t="s">
        <v>46</v>
      </c>
      <c r="B22" s="882"/>
      <c r="C22" s="883"/>
      <c r="D22" s="39"/>
      <c r="E22" s="39"/>
      <c r="F22" s="39"/>
      <c r="G22" s="39"/>
      <c r="H22" s="39"/>
      <c r="I22" s="39"/>
      <c r="J22" s="39"/>
      <c r="K22" s="947"/>
      <c r="L22" s="947"/>
      <c r="M22" s="947"/>
      <c r="N22" s="947"/>
      <c r="O22" s="947"/>
    </row>
    <row r="23" spans="1:18" s="571" customFormat="1" ht="12.75" customHeight="1">
      <c r="A23" s="89" t="s">
        <v>4</v>
      </c>
      <c r="B23" s="882"/>
      <c r="C23" s="883"/>
      <c r="D23" s="39"/>
      <c r="E23" s="39"/>
      <c r="F23" s="39"/>
      <c r="G23" s="39"/>
      <c r="H23" s="39"/>
      <c r="I23" s="39"/>
      <c r="J23" s="39"/>
      <c r="K23" s="947"/>
      <c r="L23" s="947"/>
      <c r="M23" s="947"/>
      <c r="N23" s="947"/>
      <c r="O23" s="947"/>
    </row>
    <row r="24" spans="1:18" s="12" customFormat="1" ht="12.95" customHeight="1">
      <c r="A24" s="747" t="s">
        <v>47</v>
      </c>
      <c r="B24" s="753"/>
      <c r="C24" s="743">
        <v>6150.5</v>
      </c>
      <c r="D24" s="741">
        <v>7430.5</v>
      </c>
      <c r="E24" s="741">
        <v>8125.3</v>
      </c>
      <c r="F24" s="741">
        <v>4478.2</v>
      </c>
      <c r="G24" s="741">
        <v>5257.6</v>
      </c>
      <c r="H24" s="741">
        <v>6029.9</v>
      </c>
      <c r="I24" s="741">
        <v>6368.5</v>
      </c>
      <c r="J24" s="741">
        <v>5760.6</v>
      </c>
      <c r="K24" s="947">
        <v>6826.1</v>
      </c>
      <c r="L24" s="947">
        <v>5979</v>
      </c>
      <c r="M24" s="947">
        <v>6300.5</v>
      </c>
      <c r="N24" s="947">
        <v>6383.8</v>
      </c>
      <c r="O24" s="947">
        <v>4866.8</v>
      </c>
      <c r="P24" s="1093">
        <v>5182.3999999999996</v>
      </c>
      <c r="Q24" s="2122">
        <v>5401.1</v>
      </c>
      <c r="R24" s="2122">
        <v>6595.2</v>
      </c>
    </row>
    <row r="25" spans="1:18" s="12" customFormat="1" ht="12.95" customHeight="1">
      <c r="A25" s="747" t="s">
        <v>48</v>
      </c>
      <c r="B25" s="753"/>
      <c r="C25" s="743">
        <v>2369.8000000000002</v>
      </c>
      <c r="D25" s="753">
        <v>2210.3000000000002</v>
      </c>
      <c r="E25" s="760">
        <v>2919</v>
      </c>
      <c r="F25" s="760">
        <v>2503.8000000000002</v>
      </c>
      <c r="G25" s="741">
        <v>2732.9</v>
      </c>
      <c r="H25" s="741">
        <v>2040.9</v>
      </c>
      <c r="I25" s="741">
        <v>1708.7</v>
      </c>
      <c r="J25" s="741">
        <v>1872.3</v>
      </c>
      <c r="K25" s="947">
        <v>2588.8000000000002</v>
      </c>
      <c r="L25" s="947">
        <v>2483.1999999999998</v>
      </c>
      <c r="M25" s="947">
        <v>2872.9</v>
      </c>
      <c r="N25" s="947">
        <v>2637.5</v>
      </c>
      <c r="O25" s="947">
        <v>3176.7</v>
      </c>
      <c r="P25" s="1093">
        <v>3307.5</v>
      </c>
      <c r="Q25" s="1093">
        <v>2664</v>
      </c>
      <c r="R25" s="1093">
        <v>2058</v>
      </c>
    </row>
    <row r="26" spans="1:18" s="12" customFormat="1" ht="12.95" customHeight="1">
      <c r="A26" s="747" t="s">
        <v>49</v>
      </c>
      <c r="B26" s="753"/>
      <c r="C26" s="743">
        <v>8485.7999999999993</v>
      </c>
      <c r="D26" s="753">
        <v>7767.3</v>
      </c>
      <c r="E26" s="760">
        <v>8509</v>
      </c>
      <c r="F26" s="760">
        <v>9538.1</v>
      </c>
      <c r="G26" s="741">
        <v>8922.1</v>
      </c>
      <c r="H26" s="741">
        <v>8098.9</v>
      </c>
      <c r="I26" s="741">
        <v>7412.2</v>
      </c>
      <c r="J26" s="741">
        <v>7987.6</v>
      </c>
      <c r="K26" s="947">
        <v>8310.9</v>
      </c>
      <c r="L26" s="947">
        <v>8216.6</v>
      </c>
      <c r="M26" s="947">
        <v>8874.1</v>
      </c>
      <c r="N26" s="947">
        <v>10762.5</v>
      </c>
      <c r="O26" s="947">
        <v>10787.5</v>
      </c>
      <c r="P26" s="1093">
        <v>11527.5</v>
      </c>
      <c r="Q26" s="1093">
        <v>11920.4</v>
      </c>
      <c r="R26" s="1093">
        <v>11427</v>
      </c>
    </row>
    <row r="27" spans="1:18" s="12" customFormat="1">
      <c r="A27" s="747" t="s">
        <v>50</v>
      </c>
      <c r="B27" s="753"/>
      <c r="C27" s="760">
        <v>1302</v>
      </c>
      <c r="D27" s="760">
        <v>1308</v>
      </c>
      <c r="E27" s="760">
        <v>1336</v>
      </c>
      <c r="F27" s="760">
        <v>1343</v>
      </c>
      <c r="G27" s="754">
        <v>1376</v>
      </c>
      <c r="H27" s="754">
        <v>1394</v>
      </c>
      <c r="I27" s="754">
        <v>1413</v>
      </c>
      <c r="J27" s="741">
        <v>1440</v>
      </c>
      <c r="K27" s="947">
        <v>1464</v>
      </c>
      <c r="L27" s="947">
        <v>1490.8</v>
      </c>
      <c r="M27" s="947">
        <v>1518</v>
      </c>
      <c r="N27" s="947">
        <v>1561</v>
      </c>
      <c r="O27" s="947">
        <v>1564</v>
      </c>
      <c r="P27" s="1093">
        <v>1565</v>
      </c>
      <c r="Q27" s="739">
        <v>1171.7</v>
      </c>
      <c r="R27" s="739">
        <v>1151</v>
      </c>
    </row>
    <row r="28" spans="1:18" s="12" customFormat="1">
      <c r="A28" s="747" t="s">
        <v>51</v>
      </c>
      <c r="B28" s="753"/>
      <c r="C28" s="760">
        <v>735.4</v>
      </c>
      <c r="D28" s="760">
        <v>742</v>
      </c>
      <c r="E28" s="741">
        <v>768.9</v>
      </c>
      <c r="F28" s="741">
        <v>752.1</v>
      </c>
      <c r="G28" s="754">
        <v>777</v>
      </c>
      <c r="H28" s="754">
        <v>790</v>
      </c>
      <c r="I28" s="754">
        <v>790</v>
      </c>
      <c r="J28" s="741">
        <v>795</v>
      </c>
      <c r="K28" s="947">
        <v>824</v>
      </c>
      <c r="L28" s="947">
        <v>827</v>
      </c>
      <c r="M28" s="947">
        <v>855</v>
      </c>
      <c r="N28" s="947">
        <v>847.4</v>
      </c>
      <c r="O28" s="947">
        <v>860.3</v>
      </c>
      <c r="P28" s="1093">
        <v>894.3</v>
      </c>
    </row>
    <row r="29" spans="1:18" s="12" customFormat="1">
      <c r="A29" s="747" t="s">
        <v>52</v>
      </c>
      <c r="B29" s="753"/>
      <c r="C29" s="760">
        <v>6474</v>
      </c>
      <c r="D29" s="760">
        <v>6516</v>
      </c>
      <c r="E29" s="760">
        <v>6524</v>
      </c>
      <c r="F29" s="760">
        <v>6620</v>
      </c>
      <c r="G29" s="754">
        <v>6516</v>
      </c>
      <c r="H29" s="754">
        <v>6640</v>
      </c>
      <c r="I29" s="754">
        <v>6680</v>
      </c>
      <c r="J29" s="741">
        <v>6769</v>
      </c>
      <c r="K29" s="947">
        <v>6895</v>
      </c>
      <c r="L29" s="947">
        <v>7029</v>
      </c>
      <c r="M29" s="947">
        <v>7181</v>
      </c>
      <c r="N29" s="947">
        <v>7579</v>
      </c>
      <c r="O29" s="947">
        <v>7684</v>
      </c>
      <c r="P29" s="947">
        <v>7751</v>
      </c>
      <c r="Q29" s="739">
        <v>5158</v>
      </c>
      <c r="R29" s="739">
        <v>3796</v>
      </c>
    </row>
    <row r="30" spans="1:18" s="12" customFormat="1">
      <c r="A30" s="747" t="s">
        <v>53</v>
      </c>
      <c r="B30" s="753"/>
      <c r="C30" s="760">
        <v>1808</v>
      </c>
      <c r="D30" s="760">
        <v>2946</v>
      </c>
      <c r="E30" s="760">
        <v>2956</v>
      </c>
      <c r="F30" s="760">
        <v>1105</v>
      </c>
      <c r="G30" s="754">
        <v>1237</v>
      </c>
      <c r="H30" s="754">
        <v>1265</v>
      </c>
      <c r="I30" s="754">
        <v>1298</v>
      </c>
      <c r="J30" s="741">
        <v>1330</v>
      </c>
      <c r="K30" s="947">
        <v>1464</v>
      </c>
      <c r="L30" s="947">
        <v>2323.8000000000002</v>
      </c>
      <c r="M30" s="947">
        <v>2395</v>
      </c>
      <c r="N30" s="947">
        <v>2747.2</v>
      </c>
      <c r="O30" s="947">
        <v>2894</v>
      </c>
      <c r="P30" s="947">
        <v>2988.4</v>
      </c>
      <c r="Q30" s="739">
        <v>2096.4</v>
      </c>
      <c r="R30" s="739">
        <v>2111</v>
      </c>
    </row>
    <row r="31" spans="1:18" s="12" customFormat="1">
      <c r="A31" s="747" t="s">
        <v>54</v>
      </c>
      <c r="B31" s="753"/>
      <c r="C31" s="760">
        <v>40</v>
      </c>
      <c r="D31" s="760">
        <v>37</v>
      </c>
      <c r="E31" s="760">
        <v>35</v>
      </c>
      <c r="F31" s="760">
        <v>27</v>
      </c>
      <c r="G31" s="754">
        <v>27</v>
      </c>
      <c r="H31" s="741">
        <v>27</v>
      </c>
      <c r="I31" s="741">
        <v>28</v>
      </c>
      <c r="J31" s="741">
        <v>27</v>
      </c>
      <c r="K31" s="947">
        <v>29</v>
      </c>
      <c r="L31" s="947">
        <v>31</v>
      </c>
      <c r="M31" s="947">
        <v>35</v>
      </c>
      <c r="N31" s="947">
        <v>39</v>
      </c>
      <c r="O31" s="947">
        <v>40</v>
      </c>
      <c r="P31" s="732">
        <v>35</v>
      </c>
      <c r="Q31" s="739">
        <v>28</v>
      </c>
      <c r="R31" s="739">
        <v>28</v>
      </c>
    </row>
    <row r="32" spans="1:18" ht="12">
      <c r="A32" s="877" t="s">
        <v>55</v>
      </c>
      <c r="B32" s="589"/>
      <c r="C32" s="884"/>
      <c r="D32" s="589"/>
      <c r="E32" s="589"/>
      <c r="F32" s="589"/>
      <c r="G32" s="589"/>
      <c r="H32" s="589"/>
      <c r="I32" s="589"/>
      <c r="J32" s="589"/>
      <c r="K32" s="947"/>
      <c r="L32" s="947"/>
      <c r="M32" s="947"/>
      <c r="N32" s="947"/>
      <c r="O32" s="947"/>
    </row>
    <row r="33" spans="1:18" ht="12">
      <c r="A33" s="877" t="s">
        <v>7</v>
      </c>
      <c r="B33" s="589"/>
      <c r="C33" s="39">
        <v>288.10000000000002</v>
      </c>
      <c r="D33" s="589">
        <v>312.2</v>
      </c>
      <c r="E33" s="589">
        <v>330.2</v>
      </c>
      <c r="F33" s="620">
        <v>420.1</v>
      </c>
      <c r="G33" s="589">
        <v>3291.4</v>
      </c>
      <c r="H33" s="880">
        <v>2813</v>
      </c>
      <c r="I33" s="589">
        <v>1881.6</v>
      </c>
      <c r="J33" s="589">
        <v>2330.5</v>
      </c>
      <c r="K33" s="947">
        <v>3389.3</v>
      </c>
      <c r="L33" s="947">
        <v>4643.6000000000004</v>
      </c>
      <c r="M33" s="947">
        <v>5218</v>
      </c>
      <c r="N33" s="947">
        <v>5683.6</v>
      </c>
      <c r="O33" s="947">
        <v>5549.5</v>
      </c>
      <c r="P33" s="947">
        <v>6770</v>
      </c>
      <c r="Q33" s="1431">
        <v>15701.7</v>
      </c>
      <c r="R33" s="1431">
        <v>19979.400000000001</v>
      </c>
    </row>
    <row r="34" spans="1:18" ht="12">
      <c r="A34" s="877" t="s">
        <v>56</v>
      </c>
      <c r="B34" s="589"/>
      <c r="C34" s="589"/>
      <c r="D34" s="589"/>
      <c r="E34" s="39"/>
      <c r="F34" s="589"/>
      <c r="G34" s="589"/>
      <c r="H34" s="589"/>
      <c r="I34" s="589"/>
      <c r="J34" s="589"/>
      <c r="K34" s="947"/>
      <c r="L34" s="947"/>
      <c r="M34" s="947"/>
      <c r="N34" s="947"/>
      <c r="O34" s="947"/>
    </row>
    <row r="35" spans="1:18" ht="12">
      <c r="A35" s="877" t="s">
        <v>1245</v>
      </c>
      <c r="B35" s="589"/>
      <c r="C35" s="39">
        <v>1561.2</v>
      </c>
      <c r="D35" s="589">
        <v>1566.8</v>
      </c>
      <c r="E35" s="589">
        <v>1292.3</v>
      </c>
      <c r="F35" s="589">
        <v>1201.2</v>
      </c>
      <c r="G35" s="589">
        <v>379.2</v>
      </c>
      <c r="H35" s="589">
        <v>404.9</v>
      </c>
      <c r="I35" s="589">
        <v>481</v>
      </c>
      <c r="J35" s="880">
        <v>497</v>
      </c>
      <c r="K35" s="947">
        <v>505</v>
      </c>
      <c r="L35" s="947">
        <v>516</v>
      </c>
      <c r="M35" s="947">
        <v>543.6</v>
      </c>
      <c r="N35" s="947">
        <v>584.29999999999995</v>
      </c>
      <c r="O35" s="947">
        <v>515.9</v>
      </c>
      <c r="P35" s="567">
        <v>541.5</v>
      </c>
      <c r="Q35" s="567">
        <v>556.4</v>
      </c>
      <c r="R35" s="567">
        <v>732</v>
      </c>
    </row>
    <row r="36" spans="1:18" ht="12">
      <c r="A36" s="89" t="s">
        <v>397</v>
      </c>
      <c r="B36" s="589"/>
      <c r="C36" s="589"/>
      <c r="D36" s="589"/>
      <c r="E36" s="39"/>
      <c r="F36" s="589"/>
      <c r="G36" s="589"/>
      <c r="H36" s="589"/>
      <c r="I36" s="589"/>
      <c r="J36" s="589"/>
      <c r="K36" s="947"/>
      <c r="L36" s="947"/>
      <c r="M36" s="947"/>
      <c r="N36" s="947"/>
      <c r="O36" s="947"/>
    </row>
    <row r="37" spans="1:18" ht="14.25" customHeight="1">
      <c r="A37" s="89" t="s">
        <v>398</v>
      </c>
      <c r="B37" s="589"/>
      <c r="C37" s="39">
        <v>6575.8</v>
      </c>
      <c r="D37" s="590" t="s">
        <v>1</v>
      </c>
      <c r="E37" s="589">
        <v>8224.7000000000007</v>
      </c>
      <c r="F37" s="589">
        <v>11998.5</v>
      </c>
      <c r="G37" s="589">
        <v>19418.900000000001</v>
      </c>
      <c r="H37" s="589">
        <v>23256.6</v>
      </c>
      <c r="I37" s="880">
        <v>28697.3</v>
      </c>
      <c r="J37" s="880">
        <v>33434</v>
      </c>
      <c r="K37" s="947">
        <v>37130.800000000003</v>
      </c>
      <c r="L37" s="947">
        <v>40964.199999999997</v>
      </c>
      <c r="M37" s="947">
        <v>49836.5</v>
      </c>
      <c r="N37" s="947">
        <v>55010.2</v>
      </c>
      <c r="O37" s="947">
        <v>46891.9</v>
      </c>
      <c r="P37" s="1086">
        <v>60392.800000000003</v>
      </c>
      <c r="Q37" s="987">
        <v>73644.800000000003</v>
      </c>
      <c r="R37" s="987">
        <v>93136.8</v>
      </c>
    </row>
    <row r="38" spans="1:18" ht="12">
      <c r="A38" s="877" t="s">
        <v>57</v>
      </c>
      <c r="B38" s="589"/>
      <c r="C38" s="39"/>
      <c r="D38" s="589"/>
      <c r="E38" s="589"/>
      <c r="F38" s="589"/>
      <c r="G38" s="589"/>
      <c r="H38" s="589"/>
      <c r="I38" s="589"/>
      <c r="J38" s="589"/>
      <c r="K38" s="947"/>
      <c r="L38" s="947"/>
      <c r="M38" s="947"/>
      <c r="N38" s="947"/>
      <c r="O38" s="947"/>
    </row>
    <row r="39" spans="1:18" ht="12">
      <c r="A39" s="877" t="s">
        <v>8</v>
      </c>
      <c r="B39" s="589"/>
      <c r="C39" s="39">
        <v>4588.8</v>
      </c>
      <c r="D39" s="667" t="s">
        <v>2</v>
      </c>
      <c r="E39" s="589">
        <v>5509.8</v>
      </c>
      <c r="F39" s="589">
        <v>8523.4</v>
      </c>
      <c r="G39" s="589">
        <v>13856.9</v>
      </c>
      <c r="H39" s="589">
        <v>16649.400000000001</v>
      </c>
      <c r="I39" s="589">
        <v>19827.3</v>
      </c>
      <c r="J39" s="589">
        <v>25406.6</v>
      </c>
      <c r="K39" s="947">
        <v>28602.2</v>
      </c>
      <c r="L39" s="947">
        <v>30877.4</v>
      </c>
      <c r="M39" s="947">
        <v>34852.6</v>
      </c>
      <c r="N39" s="987">
        <v>39405.300000000003</v>
      </c>
      <c r="O39" s="987">
        <v>34219.9</v>
      </c>
      <c r="P39" s="2107">
        <v>45283</v>
      </c>
      <c r="Q39" s="2107">
        <v>55737.3</v>
      </c>
      <c r="R39" s="2107">
        <v>68839.5</v>
      </c>
    </row>
    <row r="40" spans="1:18" ht="12.75" customHeight="1">
      <c r="A40" s="877" t="s">
        <v>58</v>
      </c>
      <c r="B40" s="589"/>
      <c r="C40" s="39"/>
      <c r="D40" s="589"/>
      <c r="E40" s="589"/>
      <c r="F40" s="589"/>
      <c r="G40" s="589"/>
      <c r="H40" s="589"/>
      <c r="I40" s="589"/>
      <c r="J40" s="589"/>
      <c r="K40" s="589"/>
      <c r="L40" s="589"/>
      <c r="M40" s="741"/>
      <c r="N40" s="741"/>
      <c r="O40" s="741"/>
    </row>
    <row r="41" spans="1:18" ht="12">
      <c r="A41" s="885" t="s">
        <v>14</v>
      </c>
      <c r="B41" s="38"/>
      <c r="C41" s="592">
        <v>3901211.5</v>
      </c>
      <c r="D41" s="880">
        <v>4572650.4000000004</v>
      </c>
      <c r="E41" s="880">
        <v>4130025</v>
      </c>
      <c r="F41" s="604">
        <v>3019054.8</v>
      </c>
      <c r="G41" s="589">
        <v>7112209.0999999996</v>
      </c>
      <c r="H41" s="589">
        <v>7153283.9000000004</v>
      </c>
      <c r="I41" s="902">
        <v>6931539.2000000002</v>
      </c>
      <c r="J41" s="947">
        <v>8214030.5</v>
      </c>
      <c r="K41" s="947">
        <v>10152706.4</v>
      </c>
      <c r="L41" s="605">
        <v>10372915.9</v>
      </c>
      <c r="M41" s="605">
        <v>12294202.9</v>
      </c>
      <c r="N41" s="605">
        <v>14431529</v>
      </c>
      <c r="O41" s="605">
        <v>14625276.5</v>
      </c>
      <c r="P41" s="605">
        <v>22954149.5</v>
      </c>
      <c r="Q41" s="605">
        <v>23244194.899999999</v>
      </c>
      <c r="R41" s="605">
        <v>28206266.100000001</v>
      </c>
    </row>
    <row r="42" spans="1:18" ht="12.75" customHeight="1">
      <c r="A42" s="885" t="s">
        <v>59</v>
      </c>
      <c r="B42" s="38"/>
      <c r="C42" s="884">
        <v>3349</v>
      </c>
      <c r="D42" s="884">
        <v>2833</v>
      </c>
      <c r="E42" s="589">
        <v>2577</v>
      </c>
      <c r="F42" s="589">
        <v>2419</v>
      </c>
      <c r="G42" s="589">
        <v>2332</v>
      </c>
      <c r="H42" s="589">
        <v>2324</v>
      </c>
      <c r="I42" s="589">
        <v>2176</v>
      </c>
      <c r="J42" s="589">
        <v>2507</v>
      </c>
      <c r="K42" s="605">
        <v>2556</v>
      </c>
      <c r="L42" s="605">
        <v>2253</v>
      </c>
      <c r="M42" s="605">
        <v>2257</v>
      </c>
      <c r="N42" s="605" t="s">
        <v>10</v>
      </c>
      <c r="O42" s="605" t="s">
        <v>10</v>
      </c>
      <c r="P42" s="1087" t="s">
        <v>10</v>
      </c>
      <c r="Q42" s="1087"/>
      <c r="R42" s="1087"/>
    </row>
    <row r="43" spans="1:18" ht="24">
      <c r="A43" s="886" t="s">
        <v>1244</v>
      </c>
      <c r="B43" s="883"/>
      <c r="C43" s="592">
        <v>252.1</v>
      </c>
      <c r="D43" s="39">
        <v>254.1</v>
      </c>
      <c r="E43" s="887" t="s">
        <v>25</v>
      </c>
      <c r="F43" s="620">
        <v>253.6</v>
      </c>
      <c r="G43" s="592">
        <v>241</v>
      </c>
      <c r="H43" s="39">
        <v>245.5</v>
      </c>
      <c r="I43" s="39">
        <v>250.3</v>
      </c>
      <c r="J43" s="39">
        <v>255.4</v>
      </c>
      <c r="K43" s="605">
        <v>260.8</v>
      </c>
      <c r="L43" s="605">
        <v>267</v>
      </c>
      <c r="M43" s="605">
        <v>273.89999999999998</v>
      </c>
      <c r="N43" s="605">
        <v>297.60000000000002</v>
      </c>
      <c r="O43" s="605">
        <v>307.3</v>
      </c>
      <c r="P43" s="605">
        <v>318.7</v>
      </c>
      <c r="Q43" s="2121">
        <v>361.2</v>
      </c>
      <c r="R43" s="2121">
        <v>366.7</v>
      </c>
    </row>
    <row r="44" spans="1:18">
      <c r="A44" s="1105"/>
      <c r="B44" s="1106"/>
      <c r="C44" s="1107"/>
      <c r="D44" s="1107"/>
      <c r="E44" s="1108"/>
      <c r="F44" s="1108"/>
      <c r="G44" s="1109"/>
      <c r="H44" s="1108"/>
      <c r="I44" s="1108"/>
      <c r="J44" s="1108"/>
      <c r="K44" s="1108"/>
      <c r="L44" s="1108"/>
      <c r="M44" s="1108"/>
      <c r="N44" s="1108"/>
      <c r="O44" s="1108"/>
      <c r="P44" s="1108"/>
      <c r="Q44" s="1108"/>
      <c r="R44" s="1108"/>
    </row>
    <row r="45" spans="1:18">
      <c r="A45" s="578"/>
      <c r="F45" s="567"/>
    </row>
    <row r="46" spans="1:18">
      <c r="A46" s="568"/>
    </row>
    <row r="47" spans="1:18" ht="13.5">
      <c r="A47" s="576"/>
      <c r="B47" s="576"/>
      <c r="C47" s="576"/>
      <c r="D47" s="576"/>
      <c r="E47" s="576"/>
      <c r="F47" s="576"/>
    </row>
    <row r="59" ht="11.25" customHeight="1"/>
    <row r="60" ht="12.75" customHeight="1"/>
    <row r="61" ht="12.75" customHeight="1"/>
    <row r="62" ht="12" customHeight="1"/>
    <row r="63" ht="13.5" customHeight="1"/>
    <row r="125" hidden="1"/>
    <row r="126" hidden="1"/>
    <row r="127" hidden="1"/>
    <row r="192" spans="6:6">
      <c r="F192" s="583"/>
    </row>
  </sheetData>
  <mergeCells count="1">
    <mergeCell ref="A10:F10"/>
  </mergeCells>
  <phoneticPr fontId="10" type="noConversion"/>
  <pageMargins left="1.1811023622047245" right="0.51181102362204722" top="0.70866141732283472" bottom="0.78740157480314965" header="0.51181102362204722" footer="0.59055118110236227"/>
  <pageSetup paperSize="9" scale="88" firstPageNumber="14" orientation="portrait" useFirstPageNumber="1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482"/>
  <sheetViews>
    <sheetView zoomScaleNormal="100" zoomScaleSheetLayoutView="90" workbookViewId="0">
      <selection activeCell="P22" sqref="P22"/>
    </sheetView>
  </sheetViews>
  <sheetFormatPr defaultColWidth="10.6640625" defaultRowHeight="12.75"/>
  <cols>
    <col min="1" max="1" width="34.33203125" style="1798" customWidth="1"/>
    <col min="2" max="2" width="8.5" style="1798" customWidth="1"/>
    <col min="3" max="3" width="18.1640625" style="1798" hidden="1" customWidth="1"/>
    <col min="4" max="4" width="11.5" style="1798" hidden="1" customWidth="1"/>
    <col min="5" max="5" width="11.33203125" style="1798" hidden="1" customWidth="1"/>
    <col min="6" max="10" width="10.83203125" style="1797" hidden="1" customWidth="1"/>
    <col min="11" max="11" width="11" style="567" hidden="1" customWidth="1"/>
    <col min="12" max="16384" width="10.6640625" style="567"/>
  </cols>
  <sheetData>
    <row r="1" spans="1:23" ht="18" customHeight="1">
      <c r="A1" s="2151" t="s">
        <v>1503</v>
      </c>
      <c r="B1" s="2151"/>
      <c r="C1" s="2151"/>
      <c r="D1" s="2151"/>
      <c r="E1" s="2151"/>
      <c r="F1" s="2151"/>
      <c r="G1" s="2151"/>
      <c r="H1" s="2151"/>
      <c r="I1" s="2151"/>
      <c r="J1" s="2151"/>
      <c r="K1" s="2151"/>
      <c r="L1" s="2151"/>
      <c r="M1" s="2151"/>
      <c r="N1" s="2151"/>
      <c r="O1" s="2151"/>
      <c r="P1" s="2151"/>
    </row>
    <row r="3" spans="1:23" ht="15.75">
      <c r="A3" s="1841" t="s">
        <v>1504</v>
      </c>
      <c r="B3" s="1818"/>
      <c r="C3" s="1818"/>
      <c r="D3" s="1818"/>
      <c r="E3" s="1818"/>
      <c r="F3" s="1817"/>
      <c r="G3" s="1803"/>
      <c r="H3" s="1803"/>
      <c r="I3" s="1803"/>
      <c r="J3" s="1803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</row>
    <row r="4" spans="1:23">
      <c r="A4" s="2152" t="s">
        <v>283</v>
      </c>
      <c r="B4" s="2152"/>
      <c r="C4" s="2152"/>
      <c r="D4" s="2152"/>
      <c r="E4" s="2152"/>
      <c r="F4" s="2152"/>
      <c r="G4" s="39"/>
      <c r="H4" s="39"/>
      <c r="I4" s="39"/>
      <c r="J4" s="39"/>
      <c r="K4" s="39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571"/>
    </row>
    <row r="5" spans="1:23">
      <c r="A5" s="1136"/>
      <c r="B5" s="1136"/>
      <c r="C5" s="1137">
        <v>2003</v>
      </c>
      <c r="D5" s="1137">
        <v>2004</v>
      </c>
      <c r="E5" s="1137">
        <v>2007</v>
      </c>
      <c r="F5" s="1137">
        <v>2011</v>
      </c>
      <c r="G5" s="1137">
        <v>2012</v>
      </c>
      <c r="H5" s="1104">
        <v>2013</v>
      </c>
      <c r="I5" s="1104">
        <v>2014</v>
      </c>
      <c r="J5" s="1104">
        <v>2015</v>
      </c>
      <c r="K5" s="1104">
        <v>2016</v>
      </c>
      <c r="L5" s="1104">
        <v>2019</v>
      </c>
      <c r="M5" s="1104">
        <v>2020</v>
      </c>
      <c r="N5" s="1104">
        <v>2021</v>
      </c>
      <c r="O5" s="1104">
        <v>2022</v>
      </c>
      <c r="P5" s="1104">
        <v>2023</v>
      </c>
      <c r="Q5" s="571"/>
      <c r="R5" s="571"/>
      <c r="S5" s="571"/>
      <c r="T5" s="571"/>
      <c r="U5" s="571"/>
      <c r="V5" s="571"/>
      <c r="W5" s="571"/>
    </row>
    <row r="6" spans="1:23">
      <c r="A6" s="1813"/>
      <c r="B6" s="1813"/>
      <c r="C6" s="1812"/>
      <c r="D6" s="1812"/>
      <c r="E6" s="39"/>
      <c r="F6" s="39"/>
      <c r="G6" s="39"/>
      <c r="H6" s="39"/>
      <c r="I6" s="39"/>
      <c r="J6" s="39"/>
      <c r="K6" s="39"/>
      <c r="L6" s="571"/>
      <c r="M6" s="571"/>
      <c r="N6" s="571"/>
      <c r="O6" s="571"/>
      <c r="P6" s="571"/>
      <c r="Q6" s="571"/>
      <c r="R6" s="1023"/>
      <c r="S6" s="1023"/>
      <c r="T6" s="1023"/>
      <c r="U6" s="1023"/>
      <c r="V6" s="1023"/>
      <c r="W6" s="571"/>
    </row>
    <row r="7" spans="1:23">
      <c r="A7" s="1816" t="s">
        <v>9</v>
      </c>
      <c r="B7" s="1816"/>
      <c r="C7" s="1801">
        <v>30005</v>
      </c>
      <c r="D7" s="38">
        <v>45839</v>
      </c>
      <c r="E7" s="38">
        <v>36665</v>
      </c>
      <c r="F7" s="38">
        <v>70110</v>
      </c>
      <c r="G7" s="38">
        <v>119887</v>
      </c>
      <c r="H7" s="38">
        <v>46538</v>
      </c>
      <c r="I7" s="38">
        <v>49166</v>
      </c>
      <c r="J7" s="1980">
        <v>76875</v>
      </c>
      <c r="K7" s="1980">
        <v>70777</v>
      </c>
      <c r="L7" s="1981">
        <v>77115</v>
      </c>
      <c r="M7" s="1981">
        <v>47821</v>
      </c>
      <c r="N7" s="1981">
        <v>116760</v>
      </c>
      <c r="O7" s="1981">
        <v>98585</v>
      </c>
      <c r="P7" s="1981">
        <v>88031</v>
      </c>
      <c r="Q7" s="1023"/>
      <c r="R7" s="1023"/>
      <c r="S7" s="1023"/>
      <c r="T7" s="1023"/>
      <c r="U7" s="1023"/>
      <c r="V7" s="571"/>
      <c r="W7" s="571"/>
    </row>
    <row r="8" spans="1:23">
      <c r="A8" s="1816"/>
      <c r="B8" s="1816"/>
      <c r="C8" s="1801"/>
      <c r="D8" s="38"/>
      <c r="E8" s="38"/>
      <c r="F8" s="38"/>
      <c r="G8" s="38"/>
      <c r="H8" s="38"/>
      <c r="I8" s="38"/>
      <c r="J8" s="1980"/>
      <c r="K8" s="1980"/>
      <c r="L8" s="1981"/>
      <c r="M8" s="1981"/>
      <c r="N8" s="1024"/>
      <c r="O8" s="1024"/>
      <c r="P8" s="1024"/>
      <c r="Q8" s="571"/>
      <c r="R8" s="571"/>
      <c r="S8" s="571"/>
      <c r="T8" s="571"/>
      <c r="U8" s="571"/>
      <c r="V8" s="571"/>
      <c r="W8" s="571"/>
    </row>
    <row r="9" spans="1:23">
      <c r="A9" s="593" t="s">
        <v>73</v>
      </c>
      <c r="B9" s="593"/>
      <c r="C9" s="1815">
        <v>303</v>
      </c>
      <c r="D9" s="39">
        <v>4312</v>
      </c>
      <c r="E9" s="590" t="s">
        <v>10</v>
      </c>
      <c r="F9" s="39">
        <v>10490</v>
      </c>
      <c r="G9" s="39">
        <v>40996</v>
      </c>
      <c r="H9" s="590" t="s">
        <v>10</v>
      </c>
      <c r="I9" s="590" t="s">
        <v>10</v>
      </c>
      <c r="J9" s="590" t="s">
        <v>10</v>
      </c>
      <c r="K9" s="883">
        <v>30019</v>
      </c>
      <c r="L9" s="571" t="s">
        <v>10</v>
      </c>
      <c r="M9" s="571" t="s">
        <v>10</v>
      </c>
      <c r="N9" s="581" t="s">
        <v>10</v>
      </c>
      <c r="O9" s="581" t="s">
        <v>10</v>
      </c>
      <c r="P9" s="1771">
        <v>17066</v>
      </c>
      <c r="Q9" s="571"/>
      <c r="R9" s="571"/>
      <c r="S9" s="571"/>
      <c r="T9" s="571"/>
      <c r="U9" s="571"/>
      <c r="V9" s="571"/>
      <c r="W9" s="571"/>
    </row>
    <row r="10" spans="1:23">
      <c r="A10" s="39" t="s">
        <v>74</v>
      </c>
      <c r="B10" s="1803"/>
      <c r="C10" s="1803"/>
      <c r="D10" s="1803"/>
      <c r="E10" s="1803"/>
      <c r="F10" s="1803"/>
      <c r="G10" s="1803"/>
      <c r="H10" s="1803"/>
      <c r="I10" s="1803"/>
      <c r="J10" s="1803"/>
      <c r="K10" s="571"/>
      <c r="L10" s="571" t="s">
        <v>10</v>
      </c>
      <c r="M10" s="571" t="s">
        <v>10</v>
      </c>
      <c r="N10" s="1024">
        <v>5623</v>
      </c>
      <c r="O10" s="1024">
        <v>5025</v>
      </c>
      <c r="P10" s="1024">
        <v>0</v>
      </c>
      <c r="Q10" s="571"/>
      <c r="R10" s="571"/>
      <c r="S10" s="571"/>
      <c r="T10" s="571"/>
      <c r="U10" s="571"/>
      <c r="V10" s="571"/>
      <c r="W10" s="571"/>
    </row>
    <row r="11" spans="1:23">
      <c r="A11" s="39" t="s">
        <v>72</v>
      </c>
      <c r="B11" s="39"/>
      <c r="C11" s="1815">
        <v>29702</v>
      </c>
      <c r="D11" s="39">
        <v>41527</v>
      </c>
      <c r="E11" s="39">
        <v>36665</v>
      </c>
      <c r="F11" s="39">
        <v>59620</v>
      </c>
      <c r="G11" s="39">
        <v>78891</v>
      </c>
      <c r="H11" s="39">
        <v>46538</v>
      </c>
      <c r="I11" s="39">
        <v>49166</v>
      </c>
      <c r="J11" s="883">
        <v>76875</v>
      </c>
      <c r="K11" s="883">
        <v>40758</v>
      </c>
      <c r="L11" s="1982">
        <v>77115</v>
      </c>
      <c r="M11" s="1982">
        <v>47821</v>
      </c>
      <c r="N11" s="1024">
        <v>111137</v>
      </c>
      <c r="O11" s="1024">
        <v>93560</v>
      </c>
      <c r="P11" s="1024">
        <v>70965</v>
      </c>
      <c r="Q11" s="571"/>
      <c r="R11" s="1023"/>
      <c r="S11" s="1023"/>
      <c r="T11" s="1023"/>
      <c r="U11" s="571"/>
      <c r="V11" s="571"/>
      <c r="W11" s="571"/>
    </row>
    <row r="12" spans="1:23">
      <c r="A12" s="1108"/>
      <c r="B12" s="1108"/>
      <c r="C12" s="1108"/>
      <c r="D12" s="1108"/>
      <c r="E12" s="1108"/>
      <c r="F12" s="1108"/>
      <c r="G12" s="1108"/>
      <c r="H12" s="1108"/>
      <c r="I12" s="1108"/>
      <c r="J12" s="1108"/>
      <c r="K12" s="1108"/>
      <c r="L12" s="1108"/>
      <c r="M12" s="1108"/>
      <c r="N12" s="1108"/>
      <c r="O12" s="1108"/>
      <c r="P12" s="1108"/>
      <c r="Q12" s="571"/>
      <c r="R12" s="571"/>
      <c r="S12" s="571"/>
      <c r="T12" s="571"/>
      <c r="U12" s="571"/>
      <c r="V12" s="571"/>
      <c r="W12" s="571"/>
    </row>
    <row r="14" spans="1:23" ht="15.75">
      <c r="A14" s="1805" t="s">
        <v>1505</v>
      </c>
      <c r="B14" s="1805"/>
      <c r="C14" s="1805"/>
      <c r="D14" s="1805"/>
      <c r="E14" s="1805"/>
      <c r="F14" s="1804"/>
      <c r="G14" s="1803"/>
      <c r="H14" s="1803"/>
      <c r="I14" s="1803"/>
      <c r="J14" s="1803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</row>
    <row r="15" spans="1:23" ht="15.75">
      <c r="A15" s="1138"/>
      <c r="B15" s="1138"/>
      <c r="C15" s="1138"/>
      <c r="D15" s="1138"/>
      <c r="E15" s="1138"/>
      <c r="F15" s="1803"/>
      <c r="G15" s="1803"/>
      <c r="H15" s="1803"/>
      <c r="I15" s="1803"/>
      <c r="J15" s="1803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</row>
    <row r="16" spans="1:23">
      <c r="A16" s="1139"/>
      <c r="B16" s="1139"/>
      <c r="C16" s="1137">
        <v>2003</v>
      </c>
      <c r="D16" s="1137">
        <v>2004</v>
      </c>
      <c r="E16" s="1140">
        <v>2007</v>
      </c>
      <c r="F16" s="1140">
        <v>2011</v>
      </c>
      <c r="G16" s="1104">
        <v>2012</v>
      </c>
      <c r="H16" s="1104">
        <v>2013</v>
      </c>
      <c r="I16" s="1104">
        <v>2014</v>
      </c>
      <c r="J16" s="1104">
        <v>2015</v>
      </c>
      <c r="K16" s="1104">
        <v>2016</v>
      </c>
      <c r="L16" s="1104">
        <v>2019</v>
      </c>
      <c r="M16" s="1104">
        <v>2020</v>
      </c>
      <c r="N16" s="1104">
        <v>2021</v>
      </c>
      <c r="O16" s="1104">
        <v>2022</v>
      </c>
      <c r="P16" s="1104">
        <v>2023</v>
      </c>
      <c r="Q16" s="571"/>
      <c r="R16" s="571"/>
      <c r="S16" s="571"/>
      <c r="T16" s="571"/>
      <c r="U16" s="571"/>
      <c r="V16" s="571"/>
    </row>
    <row r="17" spans="1:22">
      <c r="A17" s="39"/>
      <c r="B17" s="39"/>
      <c r="C17" s="1801"/>
      <c r="D17" s="1801"/>
      <c r="E17" s="586"/>
      <c r="F17" s="586"/>
      <c r="G17" s="39"/>
      <c r="H17" s="39"/>
      <c r="I17" s="39"/>
      <c r="J17" s="39"/>
      <c r="K17" s="39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</row>
    <row r="18" spans="1:22">
      <c r="A18" s="1025" t="s">
        <v>1506</v>
      </c>
      <c r="B18" s="39"/>
      <c r="C18" s="1801"/>
      <c r="D18" s="1801"/>
      <c r="E18" s="39"/>
      <c r="F18" s="39"/>
      <c r="G18" s="39"/>
      <c r="H18" s="39"/>
      <c r="I18" s="39"/>
      <c r="J18" s="39"/>
      <c r="K18" s="39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</row>
    <row r="19" spans="1:22" ht="12">
      <c r="A19" s="1026" t="s">
        <v>64</v>
      </c>
      <c r="B19" s="39"/>
      <c r="C19" s="1801">
        <v>550</v>
      </c>
      <c r="D19" s="591" t="s">
        <v>10</v>
      </c>
      <c r="E19" s="591" t="s">
        <v>10</v>
      </c>
      <c r="F19" s="591" t="s">
        <v>10</v>
      </c>
      <c r="G19" s="38">
        <v>1370</v>
      </c>
      <c r="H19" s="591" t="s">
        <v>10</v>
      </c>
      <c r="I19" s="591" t="s">
        <v>10</v>
      </c>
      <c r="J19" s="591">
        <v>240</v>
      </c>
      <c r="K19" s="1980">
        <v>1100</v>
      </c>
      <c r="L19" s="1980">
        <v>0</v>
      </c>
      <c r="M19" s="1980">
        <v>500</v>
      </c>
      <c r="N19" s="815" t="s">
        <v>10</v>
      </c>
      <c r="O19" s="815" t="s">
        <v>10</v>
      </c>
      <c r="P19" s="815" t="s">
        <v>1588</v>
      </c>
      <c r="Q19" s="1027"/>
      <c r="R19" s="1027"/>
      <c r="S19" s="1027"/>
      <c r="T19" s="1027"/>
      <c r="U19" s="1027"/>
      <c r="V19" s="1027"/>
    </row>
    <row r="20" spans="1:22" ht="12">
      <c r="A20" s="1802" t="s">
        <v>63</v>
      </c>
      <c r="B20" s="39"/>
      <c r="C20" s="1801"/>
      <c r="D20" s="1801"/>
      <c r="E20" s="39"/>
      <c r="F20" s="39">
        <v>180</v>
      </c>
      <c r="G20" s="39">
        <v>90</v>
      </c>
      <c r="H20" s="39">
        <v>90</v>
      </c>
      <c r="I20" s="39">
        <v>120</v>
      </c>
      <c r="J20" s="39">
        <v>445</v>
      </c>
      <c r="K20" s="591" t="s">
        <v>10</v>
      </c>
      <c r="L20" s="590">
        <v>220</v>
      </c>
      <c r="M20" s="590">
        <v>200</v>
      </c>
      <c r="N20" s="13">
        <v>395</v>
      </c>
      <c r="O20" s="13">
        <v>325</v>
      </c>
      <c r="P20" s="13">
        <v>515</v>
      </c>
      <c r="Q20" s="1027"/>
      <c r="R20" s="1027"/>
      <c r="S20" s="1027"/>
      <c r="T20" s="1027"/>
      <c r="U20" s="1027"/>
      <c r="V20" s="1027"/>
    </row>
    <row r="21" spans="1:22">
      <c r="A21" s="1800" t="s">
        <v>62</v>
      </c>
      <c r="B21" s="39"/>
      <c r="C21" s="1799" t="s">
        <v>10</v>
      </c>
      <c r="D21" s="591" t="s">
        <v>10</v>
      </c>
      <c r="E21" s="590" t="s">
        <v>10</v>
      </c>
      <c r="F21" s="590">
        <v>76</v>
      </c>
      <c r="G21" s="39">
        <v>105</v>
      </c>
      <c r="H21" s="591" t="s">
        <v>10</v>
      </c>
      <c r="I21" s="39">
        <v>300</v>
      </c>
      <c r="J21" s="39">
        <v>195</v>
      </c>
      <c r="K21" s="591" t="s">
        <v>10</v>
      </c>
      <c r="L21" s="571">
        <v>270</v>
      </c>
      <c r="M21" s="581" t="s">
        <v>10</v>
      </c>
      <c r="N21" s="13">
        <v>20</v>
      </c>
      <c r="O21" s="13">
        <v>50</v>
      </c>
      <c r="P21" s="13">
        <v>50</v>
      </c>
      <c r="Q21" s="1028"/>
      <c r="R21" s="1028"/>
      <c r="S21" s="1028"/>
      <c r="T21" s="1028"/>
      <c r="U21" s="1028"/>
      <c r="V21" s="1028"/>
    </row>
    <row r="22" spans="1:22" ht="24">
      <c r="A22" s="41" t="s">
        <v>61</v>
      </c>
      <c r="B22" s="38"/>
      <c r="C22" s="38"/>
      <c r="D22" s="38"/>
      <c r="E22" s="590" t="s">
        <v>10</v>
      </c>
      <c r="F22" s="39">
        <v>75</v>
      </c>
      <c r="G22" s="39">
        <v>20</v>
      </c>
      <c r="H22" s="39">
        <v>102</v>
      </c>
      <c r="I22" s="39">
        <v>209</v>
      </c>
      <c r="J22" s="39">
        <v>192</v>
      </c>
      <c r="K22" s="39">
        <v>38</v>
      </c>
      <c r="L22" s="590">
        <v>20</v>
      </c>
      <c r="M22" s="590">
        <v>37</v>
      </c>
      <c r="N22" s="1902">
        <v>30</v>
      </c>
      <c r="O22" s="1902">
        <v>50</v>
      </c>
      <c r="P22" s="1902">
        <v>0</v>
      </c>
      <c r="Q22" s="1027"/>
      <c r="R22" s="1027"/>
      <c r="S22" s="1027"/>
      <c r="T22" s="1027"/>
      <c r="U22" s="1770"/>
      <c r="V22" s="1027"/>
    </row>
    <row r="23" spans="1:22">
      <c r="A23" s="1115"/>
      <c r="B23" s="1115"/>
      <c r="C23" s="1115"/>
      <c r="D23" s="1115"/>
      <c r="E23" s="1115"/>
      <c r="F23" s="1115"/>
      <c r="G23" s="1115"/>
      <c r="H23" s="1115"/>
      <c r="I23" s="1115"/>
      <c r="J23" s="1115"/>
      <c r="K23" s="1135"/>
      <c r="L23" s="1135"/>
      <c r="M23" s="1135"/>
      <c r="N23" s="1135"/>
      <c r="O23" s="1135"/>
      <c r="P23" s="1135"/>
      <c r="Q23" s="571"/>
      <c r="R23" s="571"/>
      <c r="S23" s="571"/>
      <c r="T23" s="571"/>
      <c r="U23" s="571"/>
      <c r="V23" s="571"/>
    </row>
    <row r="25" spans="1:22">
      <c r="A25" s="589"/>
      <c r="B25" s="589"/>
      <c r="C25" s="1796"/>
      <c r="D25" s="1796"/>
      <c r="E25" s="1796"/>
    </row>
    <row r="26" spans="1:22" s="1819" customFormat="1" ht="18" customHeight="1">
      <c r="A26" s="1839" t="s">
        <v>79</v>
      </c>
      <c r="B26" s="1839"/>
      <c r="C26" s="1839"/>
      <c r="D26" s="1839"/>
      <c r="E26" s="1839"/>
      <c r="F26" s="1839"/>
      <c r="G26" s="1838"/>
      <c r="H26" s="1838"/>
      <c r="I26" s="1828"/>
      <c r="J26" s="1828"/>
    </row>
    <row r="27" spans="1:22" s="1819" customFormat="1" ht="18" customHeight="1">
      <c r="A27" s="1839" t="s">
        <v>1258</v>
      </c>
      <c r="B27" s="1839"/>
      <c r="C27" s="1839"/>
      <c r="D27" s="1839"/>
      <c r="E27" s="1839"/>
      <c r="F27" s="1839"/>
      <c r="G27" s="1828"/>
      <c r="H27" s="1828"/>
      <c r="I27" s="1828"/>
      <c r="J27" s="1828"/>
    </row>
    <row r="28" spans="1:22" s="1819" customFormat="1" ht="18" customHeight="1">
      <c r="A28" s="2153" t="s">
        <v>282</v>
      </c>
      <c r="B28" s="2153"/>
      <c r="C28" s="2153"/>
      <c r="D28" s="2153"/>
      <c r="E28" s="2153"/>
      <c r="F28" s="2153"/>
      <c r="G28" s="1820"/>
      <c r="H28" s="1820"/>
      <c r="I28" s="1820"/>
      <c r="J28" s="1820"/>
      <c r="K28" s="1820"/>
    </row>
    <row r="29" spans="1:22" s="1819" customFormat="1" ht="18" customHeight="1">
      <c r="A29" s="1141"/>
      <c r="B29" s="1141"/>
      <c r="C29" s="1141">
        <v>2003</v>
      </c>
      <c r="D29" s="1141">
        <v>2004</v>
      </c>
      <c r="E29" s="1142">
        <v>2007</v>
      </c>
      <c r="F29" s="1142">
        <v>2011</v>
      </c>
      <c r="G29" s="1142">
        <v>2012</v>
      </c>
      <c r="H29" s="1142">
        <v>2013</v>
      </c>
      <c r="I29" s="1142">
        <v>2014</v>
      </c>
      <c r="J29" s="1142">
        <v>2015</v>
      </c>
      <c r="K29" s="1142">
        <v>2016</v>
      </c>
      <c r="L29" s="1142">
        <v>2019</v>
      </c>
      <c r="M29" s="1142">
        <v>2020</v>
      </c>
      <c r="N29" s="1142">
        <v>2021</v>
      </c>
      <c r="O29" s="1142">
        <v>2022</v>
      </c>
      <c r="P29" s="1142">
        <v>2023</v>
      </c>
    </row>
    <row r="30" spans="1:22" s="1819" customFormat="1" ht="12" customHeight="1">
      <c r="A30" s="1834"/>
      <c r="B30" s="1834"/>
      <c r="C30" s="1834"/>
      <c r="D30" s="1834"/>
      <c r="E30" s="1823"/>
      <c r="F30" s="1823"/>
      <c r="G30" s="1820"/>
      <c r="H30" s="1820"/>
      <c r="I30" s="1820"/>
      <c r="J30" s="1820"/>
      <c r="K30" s="1820"/>
    </row>
    <row r="31" spans="1:22" s="1819" customFormat="1">
      <c r="A31" s="1837" t="s">
        <v>9</v>
      </c>
      <c r="B31" s="1834"/>
      <c r="C31" s="1834">
        <v>307.10000000000002</v>
      </c>
      <c r="D31" s="1823">
        <v>381.7</v>
      </c>
      <c r="E31" s="1822">
        <v>650</v>
      </c>
      <c r="F31" s="1823">
        <v>2973.1</v>
      </c>
      <c r="G31" s="1823">
        <v>2263.9</v>
      </c>
      <c r="H31" s="1823">
        <v>2469.1</v>
      </c>
      <c r="I31" s="1823">
        <v>2805.6</v>
      </c>
      <c r="J31" s="1822">
        <v>4086.7</v>
      </c>
      <c r="K31" s="2103">
        <v>4662.8999999999996</v>
      </c>
      <c r="L31" s="2103">
        <v>6791.1</v>
      </c>
      <c r="M31" s="2103">
        <v>7588.9</v>
      </c>
      <c r="N31" s="2103">
        <v>10880.5</v>
      </c>
      <c r="O31" s="2103">
        <v>12477.8</v>
      </c>
      <c r="P31" s="2103">
        <v>16167.1</v>
      </c>
      <c r="Q31" s="1769"/>
      <c r="R31" s="1769"/>
      <c r="S31" s="1768"/>
      <c r="T31" s="1768"/>
      <c r="U31" s="1768"/>
      <c r="V31" s="1029"/>
    </row>
    <row r="32" spans="1:22" s="1835" customFormat="1" ht="12">
      <c r="A32" s="1800" t="s">
        <v>78</v>
      </c>
      <c r="B32" s="1836"/>
      <c r="C32" s="1833">
        <v>11</v>
      </c>
      <c r="D32" s="1820">
        <v>32.9</v>
      </c>
      <c r="E32" s="1820">
        <v>45.7</v>
      </c>
      <c r="F32" s="1820">
        <v>217.6</v>
      </c>
      <c r="G32" s="1820">
        <v>97.9</v>
      </c>
      <c r="H32" s="1820">
        <v>122.6</v>
      </c>
      <c r="I32" s="1820">
        <v>79.2</v>
      </c>
      <c r="J32" s="1821">
        <v>41</v>
      </c>
      <c r="K32" s="1820">
        <v>46.3</v>
      </c>
      <c r="L32" s="1835">
        <v>134.1</v>
      </c>
      <c r="M32" s="2096">
        <v>102.8</v>
      </c>
      <c r="N32" s="2096">
        <v>73.8</v>
      </c>
      <c r="O32" s="2096">
        <v>213.8</v>
      </c>
      <c r="P32" s="2096">
        <v>351.6</v>
      </c>
    </row>
    <row r="33" spans="1:22" s="1819" customFormat="1" ht="12">
      <c r="A33" s="1832" t="s">
        <v>77</v>
      </c>
      <c r="B33" s="1834"/>
      <c r="C33" s="1833">
        <v>296</v>
      </c>
      <c r="D33" s="1820">
        <v>348.8</v>
      </c>
      <c r="E33" s="1820">
        <v>604.29999999999995</v>
      </c>
      <c r="F33" s="1820">
        <v>2754.8</v>
      </c>
      <c r="G33" s="1820">
        <v>2165.6</v>
      </c>
      <c r="H33" s="1820">
        <v>2346.1</v>
      </c>
      <c r="I33" s="1820">
        <v>2726.4</v>
      </c>
      <c r="J33" s="1821">
        <v>4045.7</v>
      </c>
      <c r="K33" s="2104">
        <v>4616.6000000000004</v>
      </c>
      <c r="L33" s="2104">
        <v>6655.7</v>
      </c>
      <c r="M33" s="2104">
        <v>7485.3</v>
      </c>
      <c r="N33" s="2104">
        <v>10805.6</v>
      </c>
      <c r="O33" s="2104">
        <v>12263</v>
      </c>
      <c r="P33" s="2104">
        <v>15814.1</v>
      </c>
    </row>
    <row r="34" spans="1:22" s="1819" customFormat="1" ht="12">
      <c r="A34" s="1832" t="s">
        <v>76</v>
      </c>
      <c r="B34" s="1823"/>
      <c r="C34" s="1821"/>
      <c r="D34" s="1820"/>
      <c r="E34" s="1820"/>
      <c r="F34" s="1820">
        <v>0.7</v>
      </c>
      <c r="G34" s="1820">
        <v>0.4</v>
      </c>
      <c r="H34" s="1820">
        <v>0.4</v>
      </c>
      <c r="I34" s="590" t="s">
        <v>10</v>
      </c>
      <c r="J34" s="590" t="s">
        <v>10</v>
      </c>
      <c r="K34" s="590" t="s">
        <v>10</v>
      </c>
      <c r="L34" s="1903">
        <v>1.3</v>
      </c>
      <c r="M34" s="1903">
        <v>0.8</v>
      </c>
      <c r="N34" s="1903">
        <v>1.1000000000000001</v>
      </c>
      <c r="O34" s="1979">
        <v>1</v>
      </c>
      <c r="P34" s="1979">
        <v>1.4</v>
      </c>
    </row>
    <row r="35" spans="1:22" s="1819" customFormat="1">
      <c r="A35" s="1131"/>
      <c r="B35" s="1131"/>
      <c r="C35" s="1131"/>
      <c r="D35" s="1131"/>
      <c r="E35" s="1131"/>
      <c r="F35" s="1132"/>
      <c r="G35" s="1132"/>
      <c r="H35" s="1132"/>
      <c r="I35" s="1132"/>
      <c r="J35" s="1132"/>
      <c r="K35" s="1132"/>
      <c r="L35" s="1133"/>
      <c r="M35" s="1133"/>
      <c r="N35" s="1133"/>
      <c r="O35" s="1133"/>
      <c r="P35" s="1134"/>
    </row>
    <row r="36" spans="1:22" s="1819" customFormat="1" ht="12.6" customHeight="1">
      <c r="A36" s="1831"/>
      <c r="B36" s="1831"/>
      <c r="C36" s="1831"/>
      <c r="D36" s="1831"/>
      <c r="E36" s="1831"/>
      <c r="F36" s="1828"/>
      <c r="G36" s="1828"/>
      <c r="H36" s="1828"/>
      <c r="I36" s="1828"/>
      <c r="J36" s="1828"/>
    </row>
    <row r="37" spans="1:22" s="1819" customFormat="1" ht="12.6" customHeight="1">
      <c r="A37" s="1831"/>
      <c r="B37" s="1831"/>
      <c r="C37" s="1831"/>
      <c r="D37" s="1831"/>
      <c r="E37" s="1831"/>
      <c r="F37" s="1828"/>
      <c r="G37" s="1828"/>
      <c r="H37" s="1828"/>
      <c r="I37" s="1828"/>
      <c r="J37" s="1828"/>
    </row>
    <row r="38" spans="1:22" s="1819" customFormat="1" ht="18" customHeight="1">
      <c r="A38" s="1830" t="s">
        <v>75</v>
      </c>
      <c r="B38" s="1830"/>
      <c r="C38" s="1830"/>
      <c r="D38" s="1830"/>
      <c r="E38" s="1830"/>
      <c r="F38" s="1830"/>
      <c r="G38" s="1830"/>
      <c r="H38" s="1830"/>
      <c r="I38" s="1829"/>
      <c r="J38" s="1828"/>
    </row>
    <row r="39" spans="1:22" s="1819" customFormat="1" ht="18" customHeight="1">
      <c r="A39" s="1830" t="s">
        <v>1257</v>
      </c>
      <c r="B39" s="1830"/>
      <c r="C39" s="1830"/>
      <c r="D39" s="1830"/>
      <c r="E39" s="1830"/>
      <c r="F39" s="1830"/>
      <c r="G39" s="1829"/>
      <c r="H39" s="1829"/>
      <c r="I39" s="1829"/>
      <c r="J39" s="1828"/>
    </row>
    <row r="40" spans="1:22" s="1819" customFormat="1" ht="18" customHeight="1">
      <c r="A40" s="2153" t="s">
        <v>281</v>
      </c>
      <c r="B40" s="2153"/>
      <c r="C40" s="2153"/>
      <c r="D40" s="2153"/>
      <c r="E40" s="2153"/>
      <c r="F40" s="2153"/>
      <c r="G40" s="1820"/>
      <c r="H40" s="1820"/>
      <c r="I40" s="1820"/>
      <c r="J40" s="1820"/>
      <c r="K40" s="1820"/>
    </row>
    <row r="41" spans="1:22" s="1819" customFormat="1" ht="18" customHeight="1">
      <c r="A41" s="1143"/>
      <c r="B41" s="1143"/>
      <c r="C41" s="1144">
        <v>2003</v>
      </c>
      <c r="D41" s="1144">
        <v>2004</v>
      </c>
      <c r="E41" s="1142">
        <v>2007</v>
      </c>
      <c r="F41" s="1142">
        <v>2011</v>
      </c>
      <c r="G41" s="1142">
        <v>2012</v>
      </c>
      <c r="H41" s="1142">
        <v>2013</v>
      </c>
      <c r="I41" s="1142">
        <v>2014</v>
      </c>
      <c r="J41" s="1142">
        <v>2015</v>
      </c>
      <c r="K41" s="1142">
        <v>2016</v>
      </c>
      <c r="L41" s="1142">
        <v>2019</v>
      </c>
      <c r="M41" s="1142">
        <v>2020</v>
      </c>
      <c r="N41" s="1142">
        <v>2021</v>
      </c>
      <c r="O41" s="1142">
        <v>2022</v>
      </c>
      <c r="P41" s="1142">
        <v>2023</v>
      </c>
    </row>
    <row r="42" spans="1:22" s="1819" customFormat="1" ht="12.6" customHeight="1">
      <c r="A42" s="1827"/>
      <c r="B42" s="1827"/>
      <c r="C42" s="1826"/>
      <c r="D42" s="1826"/>
      <c r="E42" s="1820"/>
      <c r="F42" s="1820"/>
      <c r="G42" s="1820"/>
      <c r="H42" s="1820"/>
      <c r="I42" s="1820"/>
      <c r="J42" s="1820"/>
      <c r="K42" s="1820"/>
    </row>
    <row r="43" spans="1:22" s="1819" customFormat="1" ht="12.6" customHeight="1">
      <c r="A43" s="1825" t="s">
        <v>9</v>
      </c>
      <c r="B43" s="1825"/>
      <c r="C43" s="1824">
        <v>129.80000000000001</v>
      </c>
      <c r="D43" s="1823">
        <v>111.3</v>
      </c>
      <c r="E43" s="1823">
        <v>380.3</v>
      </c>
      <c r="F43" s="1823">
        <v>1114.2</v>
      </c>
      <c r="G43" s="1823">
        <v>1008.8</v>
      </c>
      <c r="H43" s="1823">
        <v>1141.4000000000001</v>
      </c>
      <c r="I43" s="1823">
        <v>1321.2</v>
      </c>
      <c r="J43" s="1822">
        <v>1431</v>
      </c>
      <c r="K43" s="2100">
        <v>1810.9</v>
      </c>
      <c r="L43" s="2100">
        <v>3253.7</v>
      </c>
      <c r="M43" s="2100">
        <v>2363</v>
      </c>
      <c r="N43" s="2100">
        <v>3368.4</v>
      </c>
      <c r="O43" s="2100">
        <v>4303.3999999999996</v>
      </c>
      <c r="P43" s="2100">
        <v>9122.1</v>
      </c>
      <c r="Q43" s="1767"/>
      <c r="R43" s="1767"/>
      <c r="S43" s="1767"/>
      <c r="T43" s="1767"/>
      <c r="U43" s="1767"/>
      <c r="V43" s="238"/>
    </row>
    <row r="44" spans="1:22" s="1819" customFormat="1" ht="12.6" customHeight="1">
      <c r="A44" s="39" t="s">
        <v>73</v>
      </c>
      <c r="B44" s="39"/>
      <c r="C44" s="590">
        <v>9.3000000000000007</v>
      </c>
      <c r="D44" s="1820">
        <v>7.4</v>
      </c>
      <c r="E44" s="1820">
        <v>23.4</v>
      </c>
      <c r="F44" s="1820">
        <v>12.5</v>
      </c>
      <c r="G44" s="1820">
        <v>43.4</v>
      </c>
      <c r="H44" s="1820">
        <v>67.5</v>
      </c>
      <c r="I44" s="1820">
        <v>64.8</v>
      </c>
      <c r="J44" s="1821">
        <v>6.1</v>
      </c>
      <c r="K44" s="1820">
        <v>10.3</v>
      </c>
      <c r="L44" s="1819">
        <v>8.6999999999999993</v>
      </c>
      <c r="M44" s="1819">
        <v>0</v>
      </c>
      <c r="N44" s="1819">
        <v>24.4</v>
      </c>
      <c r="O44" s="1582">
        <v>79</v>
      </c>
      <c r="P44" s="1582">
        <v>86.3</v>
      </c>
    </row>
    <row r="45" spans="1:22" s="1819" customFormat="1" ht="12.6" customHeight="1">
      <c r="A45" s="593" t="s">
        <v>72</v>
      </c>
      <c r="B45" s="593"/>
      <c r="C45" s="590">
        <v>120.5</v>
      </c>
      <c r="D45" s="1820">
        <v>103.9</v>
      </c>
      <c r="E45" s="1820">
        <v>356.9</v>
      </c>
      <c r="F45" s="1820">
        <v>1101</v>
      </c>
      <c r="G45" s="1820">
        <v>965</v>
      </c>
      <c r="H45" s="1820">
        <v>1073.5</v>
      </c>
      <c r="I45" s="1820">
        <v>1256.4000000000001</v>
      </c>
      <c r="J45" s="1821">
        <v>1424.9</v>
      </c>
      <c r="K45" s="2101">
        <v>1800.6</v>
      </c>
      <c r="L45" s="2101">
        <v>3245</v>
      </c>
      <c r="M45" s="2101">
        <v>2362.3000000000002</v>
      </c>
      <c r="N45" s="2101">
        <v>3344</v>
      </c>
      <c r="O45" s="2101">
        <v>4223.3999999999996</v>
      </c>
      <c r="P45" s="2101">
        <v>9034.4</v>
      </c>
    </row>
    <row r="46" spans="1:22" s="1819" customFormat="1" ht="12.6" customHeight="1">
      <c r="A46" s="39" t="s">
        <v>74</v>
      </c>
      <c r="B46" s="39"/>
      <c r="C46" s="590"/>
      <c r="D46" s="590"/>
      <c r="E46" s="590"/>
      <c r="F46" s="1820">
        <v>0.7</v>
      </c>
      <c r="G46" s="1820">
        <v>0.4</v>
      </c>
      <c r="H46" s="1820">
        <v>0.4</v>
      </c>
      <c r="I46" s="590" t="s">
        <v>10</v>
      </c>
      <c r="J46" s="590" t="s">
        <v>10</v>
      </c>
      <c r="K46" s="590" t="s">
        <v>10</v>
      </c>
      <c r="L46" s="1979">
        <v>0</v>
      </c>
      <c r="M46" s="1979">
        <v>0.7</v>
      </c>
      <c r="N46" s="1979"/>
      <c r="O46" s="1979">
        <v>1</v>
      </c>
      <c r="P46" s="1979">
        <v>1.4</v>
      </c>
    </row>
    <row r="47" spans="1:22" s="1819" customFormat="1" ht="12.6" customHeight="1">
      <c r="A47" s="1131"/>
      <c r="B47" s="1131"/>
      <c r="C47" s="1131"/>
      <c r="D47" s="1131"/>
      <c r="E47" s="1131"/>
      <c r="F47" s="1132"/>
      <c r="G47" s="1132"/>
      <c r="H47" s="1132"/>
      <c r="I47" s="1132"/>
      <c r="J47" s="1132"/>
      <c r="K47" s="1133"/>
      <c r="L47" s="1133"/>
      <c r="M47" s="1133"/>
      <c r="N47" s="1133"/>
      <c r="O47" s="1133"/>
      <c r="P47" s="1133"/>
    </row>
    <row r="48" spans="1:22">
      <c r="A48" s="589"/>
      <c r="B48" s="589"/>
      <c r="C48" s="1796"/>
      <c r="D48" s="1796"/>
      <c r="E48" s="1796"/>
    </row>
    <row r="49" spans="1:22" ht="15.75">
      <c r="A49" s="1842" t="s">
        <v>71</v>
      </c>
      <c r="B49" s="1814"/>
      <c r="C49" s="1814"/>
      <c r="D49" s="1814"/>
      <c r="E49" s="1814"/>
      <c r="F49" s="1814"/>
      <c r="G49" s="1814"/>
      <c r="H49" s="1814"/>
      <c r="I49" s="1807"/>
      <c r="J49" s="1807"/>
      <c r="K49" s="1806"/>
      <c r="L49" s="1806"/>
      <c r="M49" s="1806"/>
      <c r="N49" s="1806"/>
      <c r="O49" s="1806"/>
      <c r="P49" s="1806"/>
    </row>
    <row r="50" spans="1:22" ht="15.75">
      <c r="A50" s="1814" t="s">
        <v>1256</v>
      </c>
      <c r="B50" s="1814"/>
      <c r="C50" s="1814"/>
      <c r="D50" s="1814"/>
      <c r="E50" s="1814"/>
      <c r="F50" s="1814"/>
      <c r="G50" s="1807"/>
      <c r="H50" s="1807"/>
      <c r="I50" s="1807"/>
      <c r="J50" s="1807"/>
      <c r="K50" s="1806"/>
      <c r="L50" s="1806"/>
      <c r="M50" s="1806"/>
      <c r="N50" s="1806"/>
      <c r="O50" s="1806"/>
      <c r="P50" s="1806"/>
    </row>
    <row r="51" spans="1:22" ht="15.75">
      <c r="A51" s="1145"/>
      <c r="B51" s="1145"/>
      <c r="C51" s="1145"/>
      <c r="D51" s="1145"/>
      <c r="E51" s="1145"/>
      <c r="F51" s="1146"/>
      <c r="G51" s="1807"/>
      <c r="H51" s="1807"/>
      <c r="I51" s="1807"/>
      <c r="J51" s="1807"/>
      <c r="K51" s="1806"/>
      <c r="L51" s="1806"/>
      <c r="M51" s="1806"/>
      <c r="N51" s="1806"/>
      <c r="O51" s="1806"/>
      <c r="P51" s="1806"/>
    </row>
    <row r="52" spans="1:22" ht="12">
      <c r="A52" s="1104"/>
      <c r="B52" s="1147"/>
      <c r="C52" s="1147">
        <v>2003</v>
      </c>
      <c r="D52" s="1147">
        <v>2004</v>
      </c>
      <c r="E52" s="1104">
        <v>2007</v>
      </c>
      <c r="F52" s="1104">
        <v>2011</v>
      </c>
      <c r="G52" s="1104">
        <v>2012</v>
      </c>
      <c r="H52" s="1104">
        <v>2013</v>
      </c>
      <c r="I52" s="1104">
        <v>2014</v>
      </c>
      <c r="J52" s="1104">
        <v>2015</v>
      </c>
      <c r="K52" s="1104">
        <v>2016</v>
      </c>
      <c r="L52" s="1104">
        <v>2019</v>
      </c>
      <c r="M52" s="1104">
        <v>2020</v>
      </c>
      <c r="N52" s="1104">
        <v>2021</v>
      </c>
      <c r="O52" s="1104">
        <v>2022</v>
      </c>
      <c r="P52" s="1104">
        <v>2023</v>
      </c>
    </row>
    <row r="53" spans="1:22">
      <c r="A53" s="38"/>
      <c r="B53" s="1813"/>
      <c r="C53" s="1813"/>
      <c r="D53" s="1813"/>
      <c r="E53" s="38"/>
      <c r="F53" s="38"/>
      <c r="G53" s="38"/>
      <c r="H53" s="38"/>
      <c r="I53" s="38"/>
      <c r="J53" s="38"/>
      <c r="K53" s="38"/>
      <c r="L53" s="1806"/>
      <c r="M53" s="1806"/>
      <c r="N53" s="1806"/>
      <c r="O53" s="1806"/>
      <c r="P53" s="1806"/>
    </row>
    <row r="54" spans="1:22" ht="12">
      <c r="A54" s="38" t="s">
        <v>9</v>
      </c>
      <c r="B54" s="1813"/>
      <c r="C54" s="1812">
        <v>307.10000000000002</v>
      </c>
      <c r="D54" s="591" t="s">
        <v>70</v>
      </c>
      <c r="E54" s="1811">
        <v>650</v>
      </c>
      <c r="F54" s="38">
        <v>2973.2</v>
      </c>
      <c r="G54" s="38">
        <v>2263.9</v>
      </c>
      <c r="H54" s="38">
        <v>2469.1</v>
      </c>
      <c r="I54" s="38">
        <v>2805.6</v>
      </c>
      <c r="J54" s="38">
        <v>4086.7</v>
      </c>
      <c r="K54" s="982">
        <v>4662.8999999999996</v>
      </c>
      <c r="L54" s="237">
        <v>6791.1</v>
      </c>
      <c r="M54" s="982">
        <v>7588.9</v>
      </c>
      <c r="N54" s="982">
        <v>10880.5</v>
      </c>
      <c r="O54" s="982">
        <v>12477.8</v>
      </c>
      <c r="P54" s="982">
        <v>16167.1</v>
      </c>
      <c r="Q54" s="1766"/>
      <c r="R54" s="1766"/>
      <c r="S54" s="1766"/>
      <c r="T54" s="1766"/>
      <c r="U54" s="1765"/>
      <c r="V54" s="237"/>
    </row>
    <row r="55" spans="1:22" ht="12">
      <c r="A55" s="39" t="s">
        <v>69</v>
      </c>
      <c r="B55" s="1810"/>
      <c r="C55" s="1799">
        <v>162.6</v>
      </c>
      <c r="D55" s="39">
        <v>200.7</v>
      </c>
      <c r="E55" s="39">
        <v>428.2</v>
      </c>
      <c r="F55" s="39">
        <v>1506.5</v>
      </c>
      <c r="G55" s="39">
        <v>1017.7</v>
      </c>
      <c r="H55" s="39">
        <v>1327.3</v>
      </c>
      <c r="I55" s="39">
        <v>1544.1</v>
      </c>
      <c r="J55" s="592">
        <v>2252.4</v>
      </c>
      <c r="K55" s="879">
        <v>2528.9</v>
      </c>
      <c r="L55" s="238">
        <v>3938.5</v>
      </c>
      <c r="M55" s="879">
        <v>4843.1000000000004</v>
      </c>
      <c r="N55" s="879">
        <v>8335</v>
      </c>
      <c r="O55" s="879">
        <v>8127.9</v>
      </c>
      <c r="P55" s="879">
        <v>10686.7</v>
      </c>
      <c r="Q55" s="1767"/>
      <c r="R55" s="1767"/>
      <c r="S55" s="1767"/>
      <c r="T55" s="1767"/>
      <c r="U55" s="1764"/>
      <c r="V55" s="238"/>
    </row>
    <row r="56" spans="1:22" ht="12">
      <c r="A56" s="39" t="s">
        <v>68</v>
      </c>
      <c r="B56" s="1810"/>
      <c r="C56" s="1799">
        <v>114.9</v>
      </c>
      <c r="D56" s="590" t="s">
        <v>67</v>
      </c>
      <c r="E56" s="592">
        <v>20</v>
      </c>
      <c r="F56" s="39">
        <v>383</v>
      </c>
      <c r="G56" s="39">
        <v>150.6</v>
      </c>
      <c r="H56" s="39">
        <v>27.8</v>
      </c>
      <c r="I56" s="39">
        <v>65.900000000000006</v>
      </c>
      <c r="J56" s="592">
        <v>467.9</v>
      </c>
      <c r="K56" s="39">
        <v>149.4</v>
      </c>
      <c r="L56" s="238">
        <v>109.3</v>
      </c>
      <c r="M56" s="879">
        <v>208.1</v>
      </c>
      <c r="N56" s="879">
        <v>544.5</v>
      </c>
      <c r="O56" s="879">
        <v>666.3</v>
      </c>
      <c r="P56" s="879">
        <v>973.4</v>
      </c>
      <c r="Q56" s="1767"/>
      <c r="R56" s="1767"/>
      <c r="S56" s="1767"/>
      <c r="T56" s="1767"/>
      <c r="U56" s="1767"/>
      <c r="V56" s="238"/>
    </row>
    <row r="57" spans="1:22" ht="12">
      <c r="A57" s="39" t="s">
        <v>66</v>
      </c>
      <c r="B57" s="1810"/>
      <c r="C57" s="1799">
        <v>29.6</v>
      </c>
      <c r="D57" s="591" t="s">
        <v>65</v>
      </c>
      <c r="E57" s="590">
        <v>201.8</v>
      </c>
      <c r="F57" s="39">
        <v>1083.7</v>
      </c>
      <c r="G57" s="39">
        <v>1095.5999999999999</v>
      </c>
      <c r="H57" s="592">
        <v>1114</v>
      </c>
      <c r="I57" s="39">
        <v>1195.5999999999999</v>
      </c>
      <c r="J57" s="592">
        <v>1366.4</v>
      </c>
      <c r="K57" s="879">
        <v>1984.6</v>
      </c>
      <c r="L57" s="238">
        <v>2743.3</v>
      </c>
      <c r="M57" s="879">
        <v>2537.6999999999998</v>
      </c>
      <c r="N57" s="879">
        <v>2001</v>
      </c>
      <c r="O57" s="879">
        <v>3683.6</v>
      </c>
      <c r="P57" s="879">
        <v>4507</v>
      </c>
      <c r="Q57" s="1767"/>
      <c r="R57" s="1767"/>
      <c r="S57" s="1767"/>
      <c r="T57" s="1767"/>
      <c r="U57" s="1767"/>
      <c r="V57" s="238"/>
    </row>
    <row r="58" spans="1:22">
      <c r="A58" s="1115"/>
      <c r="B58" s="1126"/>
      <c r="C58" s="1127"/>
      <c r="D58" s="1128"/>
      <c r="E58" s="1114"/>
      <c r="F58" s="1129"/>
      <c r="G58" s="1129"/>
      <c r="H58" s="1129"/>
      <c r="I58" s="1129"/>
      <c r="J58" s="1129"/>
      <c r="K58" s="1130"/>
      <c r="L58" s="1130"/>
      <c r="M58" s="1130"/>
      <c r="N58" s="1130"/>
      <c r="O58" s="1130"/>
      <c r="P58" s="1130"/>
    </row>
    <row r="59" spans="1:22">
      <c r="A59" s="38"/>
      <c r="B59" s="1808"/>
      <c r="C59" s="1799"/>
      <c r="D59" s="1809"/>
      <c r="E59" s="1809"/>
      <c r="F59" s="1807"/>
      <c r="G59" s="1807"/>
      <c r="H59" s="1807"/>
      <c r="I59" s="1807"/>
      <c r="J59" s="1807"/>
      <c r="K59" s="1806"/>
      <c r="L59" s="1806"/>
      <c r="M59" s="1806"/>
      <c r="N59" s="1806"/>
      <c r="O59" s="1806"/>
      <c r="P59" s="1806"/>
    </row>
    <row r="60" spans="1:22">
      <c r="A60" s="589"/>
      <c r="B60" s="589"/>
      <c r="C60" s="1796"/>
      <c r="D60" s="1796"/>
      <c r="E60" s="1796"/>
    </row>
    <row r="61" spans="1:22">
      <c r="A61" s="589"/>
      <c r="B61" s="589"/>
      <c r="C61" s="1796"/>
      <c r="D61" s="1796"/>
      <c r="E61" s="1796"/>
    </row>
    <row r="62" spans="1:22">
      <c r="A62" s="589"/>
      <c r="B62" s="589"/>
      <c r="C62" s="1796"/>
      <c r="D62" s="1796"/>
      <c r="E62" s="1796"/>
    </row>
    <row r="63" spans="1:22" hidden="1">
      <c r="A63" s="589"/>
      <c r="B63" s="589"/>
      <c r="C63" s="1796"/>
      <c r="D63" s="1796"/>
      <c r="E63" s="1796"/>
    </row>
    <row r="64" spans="1:22" hidden="1">
      <c r="A64" s="589"/>
      <c r="B64" s="589"/>
      <c r="C64" s="1796"/>
      <c r="D64" s="1796"/>
      <c r="E64" s="1796"/>
    </row>
    <row r="65" spans="1:5" hidden="1">
      <c r="A65" s="589"/>
      <c r="B65" s="589"/>
      <c r="C65" s="1796"/>
      <c r="D65" s="1796"/>
      <c r="E65" s="1796"/>
    </row>
    <row r="66" spans="1:5">
      <c r="A66" s="589"/>
      <c r="B66" s="589"/>
      <c r="C66" s="1796"/>
      <c r="D66" s="1796"/>
      <c r="E66" s="1796"/>
    </row>
    <row r="67" spans="1:5">
      <c r="A67" s="589"/>
      <c r="B67" s="589"/>
      <c r="C67" s="1796"/>
      <c r="D67" s="1796"/>
      <c r="E67" s="1796"/>
    </row>
    <row r="68" spans="1:5">
      <c r="A68" s="589"/>
      <c r="B68" s="589"/>
      <c r="C68" s="1796"/>
      <c r="D68" s="1796"/>
      <c r="E68" s="1796"/>
    </row>
    <row r="69" spans="1:5">
      <c r="A69" s="589"/>
      <c r="B69" s="589"/>
      <c r="C69" s="1796"/>
      <c r="D69" s="1796"/>
      <c r="E69" s="1796"/>
    </row>
    <row r="70" spans="1:5">
      <c r="A70" s="589"/>
      <c r="B70" s="589"/>
      <c r="C70" s="1796"/>
      <c r="D70" s="1796"/>
      <c r="E70" s="1796"/>
    </row>
    <row r="71" spans="1:5">
      <c r="A71" s="589"/>
      <c r="B71" s="589"/>
      <c r="C71" s="1796"/>
      <c r="D71" s="1796"/>
      <c r="E71" s="1796"/>
    </row>
    <row r="72" spans="1:5">
      <c r="A72" s="589"/>
      <c r="B72" s="589"/>
      <c r="C72" s="1796"/>
      <c r="D72" s="1796"/>
      <c r="E72" s="1796"/>
    </row>
    <row r="73" spans="1:5">
      <c r="A73" s="589"/>
      <c r="B73" s="589"/>
      <c r="C73" s="1796"/>
      <c r="D73" s="1796"/>
      <c r="E73" s="1796"/>
    </row>
    <row r="74" spans="1:5">
      <c r="A74" s="589"/>
      <c r="B74" s="589"/>
      <c r="C74" s="1796"/>
      <c r="D74" s="1796"/>
      <c r="E74" s="1796"/>
    </row>
    <row r="75" spans="1:5">
      <c r="A75" s="589"/>
      <c r="B75" s="589"/>
      <c r="C75" s="1796"/>
      <c r="D75" s="1796"/>
      <c r="E75" s="1796"/>
    </row>
    <row r="76" spans="1:5">
      <c r="A76" s="589"/>
      <c r="B76" s="589"/>
      <c r="C76" s="1796"/>
      <c r="D76" s="1796"/>
      <c r="E76" s="1796"/>
    </row>
    <row r="77" spans="1:5">
      <c r="A77" s="589"/>
      <c r="B77" s="589"/>
      <c r="C77" s="1796"/>
      <c r="D77" s="1796"/>
      <c r="E77" s="1796"/>
    </row>
    <row r="78" spans="1:5">
      <c r="A78" s="589"/>
      <c r="B78" s="589"/>
      <c r="C78" s="1796"/>
      <c r="D78" s="1796"/>
      <c r="E78" s="1796"/>
    </row>
    <row r="79" spans="1:5">
      <c r="A79" s="589"/>
      <c r="B79" s="589"/>
      <c r="C79" s="1796"/>
      <c r="D79" s="1796"/>
      <c r="E79" s="1796"/>
    </row>
    <row r="80" spans="1:5">
      <c r="A80" s="589"/>
      <c r="B80" s="589"/>
      <c r="C80" s="1796"/>
      <c r="D80" s="1796"/>
      <c r="E80" s="1796"/>
    </row>
    <row r="81" spans="1:5">
      <c r="A81" s="589"/>
      <c r="B81" s="589"/>
      <c r="C81" s="1796"/>
      <c r="D81" s="1796"/>
      <c r="E81" s="1796"/>
    </row>
    <row r="82" spans="1:5">
      <c r="A82" s="589"/>
      <c r="B82" s="589"/>
      <c r="C82" s="1796"/>
      <c r="D82" s="1796"/>
      <c r="E82" s="1796"/>
    </row>
    <row r="83" spans="1:5">
      <c r="A83" s="589"/>
      <c r="B83" s="589"/>
      <c r="C83" s="1796"/>
      <c r="D83" s="1796"/>
      <c r="E83" s="1796"/>
    </row>
    <row r="84" spans="1:5">
      <c r="A84" s="589"/>
      <c r="B84" s="589"/>
      <c r="C84" s="1796"/>
      <c r="D84" s="1796"/>
      <c r="E84" s="1796"/>
    </row>
    <row r="85" spans="1:5">
      <c r="A85" s="589"/>
      <c r="B85" s="589"/>
      <c r="C85" s="1796"/>
      <c r="D85" s="1796"/>
      <c r="E85" s="1796"/>
    </row>
    <row r="86" spans="1:5">
      <c r="A86" s="589"/>
      <c r="B86" s="589"/>
      <c r="C86" s="1796"/>
      <c r="D86" s="1796"/>
      <c r="E86" s="1796"/>
    </row>
    <row r="87" spans="1:5">
      <c r="A87" s="589"/>
      <c r="B87" s="589"/>
      <c r="C87" s="1796"/>
      <c r="D87" s="1796"/>
      <c r="E87" s="1796"/>
    </row>
    <row r="88" spans="1:5">
      <c r="A88" s="589"/>
      <c r="B88" s="589"/>
      <c r="C88" s="1796"/>
      <c r="D88" s="1796"/>
      <c r="E88" s="1796"/>
    </row>
    <row r="89" spans="1:5">
      <c r="A89" s="589"/>
      <c r="B89" s="589"/>
      <c r="C89" s="1796"/>
      <c r="D89" s="1796"/>
      <c r="E89" s="1796"/>
    </row>
    <row r="90" spans="1:5">
      <c r="A90" s="589"/>
      <c r="B90" s="589"/>
      <c r="C90" s="1796"/>
      <c r="D90" s="1796"/>
      <c r="E90" s="1796"/>
    </row>
    <row r="91" spans="1:5">
      <c r="A91" s="589"/>
      <c r="B91" s="589"/>
      <c r="C91" s="1796"/>
      <c r="D91" s="1796"/>
      <c r="E91" s="1796"/>
    </row>
    <row r="92" spans="1:5">
      <c r="A92" s="589"/>
      <c r="B92" s="589"/>
      <c r="C92" s="1796"/>
      <c r="D92" s="1796"/>
      <c r="E92" s="1796"/>
    </row>
    <row r="93" spans="1:5">
      <c r="A93" s="589"/>
      <c r="B93" s="589"/>
      <c r="C93" s="1796"/>
      <c r="D93" s="1796"/>
      <c r="E93" s="1796"/>
    </row>
    <row r="94" spans="1:5">
      <c r="A94" s="589"/>
      <c r="B94" s="589"/>
      <c r="C94" s="1796"/>
      <c r="D94" s="1796"/>
      <c r="E94" s="1796"/>
    </row>
    <row r="95" spans="1:5">
      <c r="A95" s="589"/>
      <c r="B95" s="589"/>
      <c r="C95" s="1796"/>
      <c r="D95" s="1796"/>
      <c r="E95" s="1796"/>
    </row>
    <row r="96" spans="1:5">
      <c r="A96" s="589"/>
      <c r="B96" s="589"/>
      <c r="C96" s="1796"/>
      <c r="D96" s="1796"/>
      <c r="E96" s="1796"/>
    </row>
    <row r="97" spans="1:5">
      <c r="A97" s="589"/>
      <c r="B97" s="589"/>
      <c r="C97" s="1796"/>
      <c r="D97" s="1796"/>
      <c r="E97" s="1796"/>
    </row>
    <row r="98" spans="1:5">
      <c r="A98" s="589"/>
      <c r="B98" s="589"/>
      <c r="C98" s="1796"/>
      <c r="D98" s="1796"/>
      <c r="E98" s="1796"/>
    </row>
    <row r="99" spans="1:5">
      <c r="A99" s="589"/>
      <c r="B99" s="589"/>
      <c r="C99" s="1796"/>
      <c r="D99" s="1796"/>
      <c r="E99" s="1796"/>
    </row>
    <row r="100" spans="1:5">
      <c r="A100" s="589"/>
      <c r="B100" s="589"/>
      <c r="C100" s="1796"/>
      <c r="D100" s="1796"/>
      <c r="E100" s="1796"/>
    </row>
    <row r="101" spans="1:5">
      <c r="A101" s="589"/>
      <c r="B101" s="589"/>
      <c r="C101" s="1796"/>
      <c r="D101" s="1796"/>
      <c r="E101" s="1796"/>
    </row>
    <row r="102" spans="1:5">
      <c r="A102" s="589"/>
      <c r="B102" s="589"/>
      <c r="C102" s="1796"/>
      <c r="D102" s="1796"/>
      <c r="E102" s="1796"/>
    </row>
    <row r="103" spans="1:5">
      <c r="A103" s="589"/>
      <c r="B103" s="589"/>
      <c r="C103" s="1796"/>
      <c r="D103" s="1796"/>
      <c r="E103" s="1796"/>
    </row>
    <row r="104" spans="1:5">
      <c r="A104" s="589"/>
      <c r="B104" s="589"/>
      <c r="C104" s="1796"/>
      <c r="D104" s="1796"/>
      <c r="E104" s="1796"/>
    </row>
    <row r="105" spans="1:5">
      <c r="A105" s="589"/>
      <c r="B105" s="589"/>
      <c r="C105" s="1796"/>
      <c r="D105" s="1796"/>
      <c r="E105" s="1796"/>
    </row>
    <row r="106" spans="1:5">
      <c r="A106" s="589"/>
      <c r="B106" s="589"/>
      <c r="C106" s="1796"/>
      <c r="D106" s="1796"/>
      <c r="E106" s="1796"/>
    </row>
    <row r="107" spans="1:5">
      <c r="A107" s="589"/>
      <c r="B107" s="589"/>
      <c r="C107" s="1796"/>
      <c r="D107" s="1796"/>
      <c r="E107" s="1796"/>
    </row>
    <row r="108" spans="1:5">
      <c r="A108" s="589"/>
      <c r="B108" s="589"/>
      <c r="C108" s="1796"/>
      <c r="D108" s="1796"/>
      <c r="E108" s="1796"/>
    </row>
    <row r="109" spans="1:5">
      <c r="A109" s="589"/>
      <c r="B109" s="589"/>
      <c r="C109" s="1796"/>
      <c r="D109" s="1796"/>
      <c r="E109" s="1796"/>
    </row>
    <row r="110" spans="1:5">
      <c r="A110" s="589"/>
      <c r="B110" s="589"/>
      <c r="C110" s="1796"/>
      <c r="D110" s="1796"/>
      <c r="E110" s="1796"/>
    </row>
    <row r="111" spans="1:5">
      <c r="A111" s="589"/>
      <c r="B111" s="589"/>
      <c r="C111" s="1796"/>
      <c r="D111" s="1796"/>
      <c r="E111" s="1796"/>
    </row>
    <row r="112" spans="1:5">
      <c r="A112" s="589"/>
      <c r="B112" s="589"/>
      <c r="C112" s="1796"/>
      <c r="D112" s="1796"/>
      <c r="E112" s="1796"/>
    </row>
    <row r="113" spans="1:5">
      <c r="A113" s="589"/>
      <c r="B113" s="589"/>
      <c r="C113" s="1796"/>
      <c r="D113" s="1796"/>
      <c r="E113" s="1796"/>
    </row>
    <row r="114" spans="1:5">
      <c r="A114" s="589"/>
      <c r="B114" s="589"/>
      <c r="C114" s="1796"/>
      <c r="D114" s="1796"/>
      <c r="E114" s="1796"/>
    </row>
    <row r="115" spans="1:5">
      <c r="A115" s="589"/>
      <c r="B115" s="589"/>
      <c r="C115" s="1796"/>
      <c r="D115" s="1796"/>
      <c r="E115" s="1796"/>
    </row>
    <row r="116" spans="1:5">
      <c r="A116" s="589"/>
      <c r="B116" s="589"/>
      <c r="C116" s="1796"/>
      <c r="D116" s="1796"/>
      <c r="E116" s="1796"/>
    </row>
    <row r="117" spans="1:5">
      <c r="A117" s="589"/>
      <c r="B117" s="589"/>
      <c r="C117" s="1796"/>
      <c r="D117" s="1796"/>
      <c r="E117" s="1796"/>
    </row>
    <row r="118" spans="1:5">
      <c r="A118" s="589"/>
      <c r="B118" s="589"/>
      <c r="C118" s="1796"/>
      <c r="D118" s="1796"/>
      <c r="E118" s="1796"/>
    </row>
    <row r="119" spans="1:5">
      <c r="A119" s="589"/>
      <c r="B119" s="589"/>
      <c r="C119" s="1796"/>
      <c r="D119" s="1796"/>
      <c r="E119" s="1796"/>
    </row>
    <row r="120" spans="1:5">
      <c r="A120" s="589"/>
      <c r="B120" s="589"/>
      <c r="C120" s="1796"/>
      <c r="D120" s="1796"/>
      <c r="E120" s="1796"/>
    </row>
    <row r="121" spans="1:5">
      <c r="A121" s="589"/>
      <c r="B121" s="589"/>
      <c r="C121" s="1796"/>
      <c r="D121" s="1796"/>
      <c r="E121" s="1796"/>
    </row>
    <row r="122" spans="1:5">
      <c r="A122" s="589"/>
      <c r="B122" s="589"/>
      <c r="C122" s="1796"/>
      <c r="D122" s="1796"/>
      <c r="E122" s="1796"/>
    </row>
    <row r="123" spans="1:5">
      <c r="A123" s="589"/>
      <c r="B123" s="589"/>
      <c r="C123" s="1796"/>
      <c r="D123" s="1796"/>
      <c r="E123" s="1796"/>
    </row>
    <row r="124" spans="1:5">
      <c r="A124" s="589"/>
      <c r="B124" s="589"/>
      <c r="C124" s="1796"/>
      <c r="D124" s="1796"/>
      <c r="E124" s="1796"/>
    </row>
    <row r="125" spans="1:5">
      <c r="A125" s="589"/>
      <c r="B125" s="589"/>
      <c r="C125" s="1796"/>
      <c r="D125" s="1796"/>
      <c r="E125" s="1796"/>
    </row>
    <row r="126" spans="1:5">
      <c r="A126" s="589"/>
      <c r="B126" s="589"/>
      <c r="C126" s="1796"/>
      <c r="D126" s="1796"/>
      <c r="E126" s="1796"/>
    </row>
    <row r="127" spans="1:5">
      <c r="A127" s="589"/>
      <c r="B127" s="589"/>
      <c r="C127" s="1796"/>
      <c r="D127" s="1796"/>
      <c r="E127" s="1796"/>
    </row>
    <row r="128" spans="1:5">
      <c r="A128" s="589"/>
      <c r="B128" s="589"/>
      <c r="C128" s="1796"/>
      <c r="D128" s="1796"/>
      <c r="E128" s="1796"/>
    </row>
    <row r="129" spans="1:5">
      <c r="A129" s="589"/>
      <c r="B129" s="589"/>
      <c r="C129" s="1796"/>
      <c r="D129" s="1796"/>
      <c r="E129" s="1796"/>
    </row>
    <row r="130" spans="1:5">
      <c r="A130" s="589"/>
      <c r="B130" s="589"/>
      <c r="C130" s="1796"/>
      <c r="D130" s="1796"/>
      <c r="E130" s="1796"/>
    </row>
    <row r="131" spans="1:5">
      <c r="A131" s="589"/>
      <c r="B131" s="589"/>
      <c r="C131" s="1796"/>
      <c r="D131" s="1796"/>
      <c r="E131" s="1796"/>
    </row>
    <row r="132" spans="1:5">
      <c r="A132" s="589"/>
      <c r="B132" s="589"/>
      <c r="C132" s="1796"/>
      <c r="D132" s="1796"/>
      <c r="E132" s="1796"/>
    </row>
    <row r="133" spans="1:5">
      <c r="A133" s="589"/>
      <c r="B133" s="589"/>
      <c r="C133" s="1796"/>
      <c r="D133" s="1796"/>
      <c r="E133" s="1796"/>
    </row>
    <row r="134" spans="1:5">
      <c r="A134" s="589"/>
      <c r="B134" s="589"/>
      <c r="C134" s="1796"/>
      <c r="D134" s="1796"/>
      <c r="E134" s="1796"/>
    </row>
    <row r="135" spans="1:5">
      <c r="A135" s="589"/>
      <c r="B135" s="589"/>
      <c r="C135" s="1796"/>
      <c r="D135" s="1796"/>
      <c r="E135" s="1796"/>
    </row>
    <row r="136" spans="1:5">
      <c r="A136" s="589"/>
      <c r="B136" s="589"/>
      <c r="C136" s="1796"/>
      <c r="D136" s="1796"/>
      <c r="E136" s="1796"/>
    </row>
    <row r="137" spans="1:5">
      <c r="A137" s="589"/>
      <c r="B137" s="589"/>
      <c r="C137" s="1796"/>
      <c r="D137" s="1796"/>
      <c r="E137" s="1796"/>
    </row>
    <row r="138" spans="1:5">
      <c r="A138" s="589"/>
      <c r="B138" s="589"/>
      <c r="C138" s="1796"/>
      <c r="D138" s="1796"/>
      <c r="E138" s="1796"/>
    </row>
    <row r="139" spans="1:5">
      <c r="A139" s="589"/>
      <c r="B139" s="589"/>
      <c r="C139" s="1796"/>
      <c r="D139" s="1796"/>
      <c r="E139" s="1796"/>
    </row>
    <row r="140" spans="1:5">
      <c r="A140" s="589"/>
      <c r="B140" s="589"/>
      <c r="C140" s="1796"/>
      <c r="D140" s="1796"/>
      <c r="E140" s="1796"/>
    </row>
    <row r="141" spans="1:5">
      <c r="A141" s="589"/>
      <c r="B141" s="589"/>
      <c r="C141" s="1796"/>
      <c r="D141" s="1796"/>
      <c r="E141" s="1796"/>
    </row>
    <row r="142" spans="1:5">
      <c r="A142" s="589"/>
      <c r="B142" s="589"/>
      <c r="C142" s="1796"/>
      <c r="D142" s="1796"/>
      <c r="E142" s="1796"/>
    </row>
    <row r="143" spans="1:5">
      <c r="A143" s="589"/>
      <c r="B143" s="589"/>
      <c r="C143" s="1796"/>
      <c r="D143" s="1796"/>
      <c r="E143" s="1796"/>
    </row>
    <row r="144" spans="1:5">
      <c r="A144" s="589"/>
      <c r="B144" s="589"/>
      <c r="C144" s="1796"/>
      <c r="D144" s="1796"/>
      <c r="E144" s="1796"/>
    </row>
    <row r="145" spans="1:5">
      <c r="A145" s="589"/>
      <c r="B145" s="589"/>
      <c r="C145" s="1796"/>
      <c r="D145" s="1796"/>
      <c r="E145" s="1796"/>
    </row>
    <row r="146" spans="1:5">
      <c r="A146" s="589"/>
      <c r="B146" s="589"/>
      <c r="C146" s="1796"/>
      <c r="D146" s="1796"/>
      <c r="E146" s="1796"/>
    </row>
    <row r="147" spans="1:5">
      <c r="A147" s="589"/>
      <c r="B147" s="589"/>
      <c r="C147" s="1796"/>
      <c r="D147" s="1796"/>
      <c r="E147" s="1796"/>
    </row>
    <row r="148" spans="1:5">
      <c r="A148" s="589"/>
      <c r="B148" s="589"/>
      <c r="C148" s="1796"/>
      <c r="D148" s="1796"/>
      <c r="E148" s="1796"/>
    </row>
    <row r="149" spans="1:5">
      <c r="A149" s="589"/>
      <c r="B149" s="589"/>
      <c r="C149" s="1796"/>
      <c r="D149" s="1796"/>
      <c r="E149" s="1796"/>
    </row>
    <row r="150" spans="1:5">
      <c r="A150" s="589"/>
      <c r="B150" s="589"/>
      <c r="C150" s="1796"/>
      <c r="D150" s="1796"/>
      <c r="E150" s="1796"/>
    </row>
    <row r="151" spans="1:5">
      <c r="A151" s="589"/>
      <c r="B151" s="589"/>
      <c r="C151" s="1796"/>
      <c r="D151" s="1796"/>
      <c r="E151" s="1796"/>
    </row>
    <row r="152" spans="1:5">
      <c r="A152" s="589"/>
      <c r="B152" s="589"/>
      <c r="C152" s="1796"/>
      <c r="D152" s="1796"/>
      <c r="E152" s="1796"/>
    </row>
    <row r="153" spans="1:5">
      <c r="A153" s="589"/>
      <c r="B153" s="589"/>
      <c r="C153" s="1796"/>
      <c r="D153" s="1796"/>
      <c r="E153" s="1796"/>
    </row>
    <row r="154" spans="1:5">
      <c r="A154" s="589"/>
      <c r="B154" s="589"/>
      <c r="C154" s="1796"/>
      <c r="D154" s="1796"/>
      <c r="E154" s="1796"/>
    </row>
    <row r="155" spans="1:5">
      <c r="A155" s="589"/>
      <c r="B155" s="589"/>
      <c r="C155" s="1796"/>
      <c r="D155" s="1796"/>
      <c r="E155" s="1796"/>
    </row>
    <row r="156" spans="1:5">
      <c r="A156" s="589"/>
      <c r="B156" s="589"/>
      <c r="C156" s="1796"/>
      <c r="D156" s="1796"/>
      <c r="E156" s="1796"/>
    </row>
    <row r="157" spans="1:5">
      <c r="A157" s="589"/>
      <c r="B157" s="589"/>
      <c r="C157" s="1796"/>
      <c r="D157" s="1796"/>
      <c r="E157" s="1796"/>
    </row>
    <row r="158" spans="1:5">
      <c r="A158" s="589"/>
      <c r="B158" s="589"/>
      <c r="C158" s="1796"/>
      <c r="D158" s="1796"/>
      <c r="E158" s="1796"/>
    </row>
    <row r="159" spans="1:5">
      <c r="A159" s="589"/>
      <c r="B159" s="589"/>
      <c r="C159" s="1796"/>
      <c r="D159" s="1796"/>
      <c r="E159" s="1796"/>
    </row>
    <row r="160" spans="1:5">
      <c r="A160" s="589"/>
      <c r="B160" s="589"/>
      <c r="C160" s="1796"/>
      <c r="D160" s="1796"/>
      <c r="E160" s="1796"/>
    </row>
    <row r="161" spans="1:5">
      <c r="A161" s="589"/>
      <c r="B161" s="589"/>
      <c r="C161" s="1796"/>
      <c r="D161" s="1796"/>
      <c r="E161" s="1796"/>
    </row>
    <row r="162" spans="1:5">
      <c r="A162" s="589"/>
      <c r="B162" s="589"/>
      <c r="C162" s="1796"/>
      <c r="D162" s="1796"/>
      <c r="E162" s="1796"/>
    </row>
    <row r="163" spans="1:5">
      <c r="A163" s="589"/>
      <c r="B163" s="589"/>
      <c r="C163" s="1796"/>
      <c r="D163" s="1796"/>
      <c r="E163" s="1796"/>
    </row>
    <row r="164" spans="1:5">
      <c r="A164" s="589"/>
      <c r="B164" s="589"/>
      <c r="C164" s="1796"/>
      <c r="D164" s="1796"/>
      <c r="E164" s="1796"/>
    </row>
    <row r="165" spans="1:5">
      <c r="A165" s="589"/>
      <c r="B165" s="589"/>
      <c r="C165" s="1796"/>
      <c r="D165" s="1796"/>
      <c r="E165" s="1796"/>
    </row>
    <row r="166" spans="1:5">
      <c r="A166" s="589"/>
      <c r="B166" s="589"/>
      <c r="C166" s="1796"/>
      <c r="D166" s="1796"/>
      <c r="E166" s="1796"/>
    </row>
    <row r="167" spans="1:5">
      <c r="A167" s="589"/>
      <c r="B167" s="589"/>
      <c r="C167" s="1796"/>
      <c r="D167" s="1796"/>
      <c r="E167" s="1796"/>
    </row>
    <row r="168" spans="1:5">
      <c r="A168" s="589"/>
      <c r="B168" s="589"/>
      <c r="C168" s="1796"/>
      <c r="D168" s="1796"/>
      <c r="E168" s="1796"/>
    </row>
    <row r="169" spans="1:5">
      <c r="A169" s="589"/>
      <c r="B169" s="589"/>
      <c r="C169" s="1796"/>
      <c r="D169" s="1796"/>
      <c r="E169" s="1796"/>
    </row>
    <row r="170" spans="1:5">
      <c r="A170" s="589"/>
      <c r="B170" s="589"/>
      <c r="C170" s="1796"/>
      <c r="D170" s="1796"/>
      <c r="E170" s="1796"/>
    </row>
    <row r="171" spans="1:5">
      <c r="A171" s="589"/>
      <c r="B171" s="589"/>
      <c r="C171" s="1796"/>
      <c r="D171" s="1796"/>
      <c r="E171" s="1796"/>
    </row>
    <row r="172" spans="1:5">
      <c r="A172" s="589"/>
      <c r="B172" s="589"/>
      <c r="C172" s="1796"/>
      <c r="D172" s="1796"/>
      <c r="E172" s="1796"/>
    </row>
    <row r="173" spans="1:5">
      <c r="A173" s="589"/>
      <c r="B173" s="589"/>
      <c r="C173" s="1796"/>
      <c r="D173" s="1796"/>
      <c r="E173" s="1796"/>
    </row>
    <row r="174" spans="1:5">
      <c r="A174" s="589"/>
      <c r="B174" s="589"/>
      <c r="C174" s="1796"/>
      <c r="D174" s="1796"/>
      <c r="E174" s="1796"/>
    </row>
    <row r="175" spans="1:5">
      <c r="A175" s="589"/>
      <c r="B175" s="589"/>
      <c r="C175" s="1796"/>
      <c r="D175" s="1796"/>
      <c r="E175" s="1796"/>
    </row>
    <row r="176" spans="1:5">
      <c r="A176" s="589"/>
      <c r="B176" s="589"/>
      <c r="C176" s="1796"/>
      <c r="D176" s="1796"/>
      <c r="E176" s="1796"/>
    </row>
    <row r="177" spans="1:5">
      <c r="A177" s="589"/>
      <c r="B177" s="589"/>
      <c r="C177" s="1796"/>
      <c r="D177" s="1796"/>
      <c r="E177" s="1796"/>
    </row>
    <row r="178" spans="1:5">
      <c r="A178" s="589"/>
      <c r="B178" s="589"/>
      <c r="C178" s="1796"/>
      <c r="D178" s="1796"/>
      <c r="E178" s="1796"/>
    </row>
    <row r="179" spans="1:5">
      <c r="A179" s="589"/>
      <c r="B179" s="589"/>
      <c r="C179" s="1796"/>
      <c r="D179" s="1796"/>
      <c r="E179" s="1796"/>
    </row>
    <row r="180" spans="1:5">
      <c r="A180" s="589"/>
      <c r="B180" s="589"/>
      <c r="C180" s="1796"/>
      <c r="D180" s="1796"/>
      <c r="E180" s="1796"/>
    </row>
    <row r="181" spans="1:5">
      <c r="A181" s="589"/>
      <c r="B181" s="589"/>
      <c r="C181" s="1796"/>
      <c r="D181" s="1796"/>
      <c r="E181" s="1796"/>
    </row>
    <row r="182" spans="1:5">
      <c r="A182" s="589"/>
      <c r="B182" s="589"/>
      <c r="C182" s="1796"/>
      <c r="D182" s="1796"/>
      <c r="E182" s="1796"/>
    </row>
    <row r="183" spans="1:5">
      <c r="A183" s="589"/>
      <c r="B183" s="589"/>
      <c r="C183" s="1796"/>
      <c r="D183" s="1796"/>
      <c r="E183" s="1796"/>
    </row>
    <row r="184" spans="1:5">
      <c r="A184" s="589"/>
      <c r="B184" s="589"/>
      <c r="C184" s="1796"/>
      <c r="D184" s="1796"/>
      <c r="E184" s="1796"/>
    </row>
    <row r="185" spans="1:5">
      <c r="A185" s="589"/>
      <c r="B185" s="589"/>
      <c r="C185" s="1796"/>
      <c r="D185" s="1796"/>
      <c r="E185" s="1796"/>
    </row>
    <row r="186" spans="1:5">
      <c r="A186" s="589"/>
      <c r="B186" s="589"/>
      <c r="C186" s="1796"/>
      <c r="D186" s="1796"/>
      <c r="E186" s="1796"/>
    </row>
    <row r="187" spans="1:5">
      <c r="A187" s="589"/>
      <c r="B187" s="589"/>
      <c r="C187" s="1796"/>
      <c r="D187" s="1796"/>
      <c r="E187" s="1796"/>
    </row>
    <row r="188" spans="1:5">
      <c r="A188" s="589"/>
      <c r="B188" s="589"/>
      <c r="C188" s="1796"/>
      <c r="D188" s="1796"/>
      <c r="E188" s="1796"/>
    </row>
    <row r="189" spans="1:5">
      <c r="A189" s="589"/>
      <c r="B189" s="589"/>
      <c r="C189" s="1796"/>
      <c r="D189" s="1796"/>
      <c r="E189" s="1796"/>
    </row>
    <row r="190" spans="1:5">
      <c r="A190" s="589"/>
      <c r="B190" s="589"/>
      <c r="C190" s="1796"/>
      <c r="D190" s="1796"/>
      <c r="E190" s="1796"/>
    </row>
    <row r="191" spans="1:5">
      <c r="A191" s="589"/>
      <c r="B191" s="589"/>
      <c r="C191" s="1796"/>
      <c r="D191" s="1796"/>
      <c r="E191" s="1796"/>
    </row>
    <row r="192" spans="1:5">
      <c r="A192" s="589"/>
      <c r="B192" s="589"/>
      <c r="C192" s="1796"/>
      <c r="D192" s="1796"/>
      <c r="E192" s="1796"/>
    </row>
    <row r="193" spans="1:5">
      <c r="A193" s="589"/>
      <c r="B193" s="589"/>
      <c r="C193" s="1796"/>
      <c r="D193" s="1796"/>
      <c r="E193" s="1796"/>
    </row>
    <row r="194" spans="1:5">
      <c r="A194" s="589"/>
      <c r="B194" s="589"/>
      <c r="C194" s="1796"/>
      <c r="D194" s="1796"/>
      <c r="E194" s="1796"/>
    </row>
    <row r="195" spans="1:5">
      <c r="A195" s="589"/>
      <c r="B195" s="589"/>
      <c r="C195" s="1796"/>
      <c r="D195" s="1796"/>
      <c r="E195" s="1796"/>
    </row>
    <row r="196" spans="1:5">
      <c r="A196" s="589"/>
      <c r="B196" s="589"/>
      <c r="C196" s="1796"/>
      <c r="D196" s="1796"/>
      <c r="E196" s="1796"/>
    </row>
    <row r="197" spans="1:5">
      <c r="A197" s="589"/>
      <c r="B197" s="589"/>
      <c r="C197" s="1796"/>
      <c r="D197" s="1796"/>
      <c r="E197" s="1796"/>
    </row>
    <row r="198" spans="1:5">
      <c r="A198" s="589"/>
      <c r="B198" s="589"/>
      <c r="C198" s="1796"/>
      <c r="D198" s="1796"/>
      <c r="E198" s="1796"/>
    </row>
    <row r="199" spans="1:5">
      <c r="A199" s="589"/>
      <c r="B199" s="589"/>
      <c r="C199" s="1796"/>
      <c r="D199" s="1796"/>
      <c r="E199" s="1796"/>
    </row>
    <row r="200" spans="1:5">
      <c r="A200" s="589"/>
      <c r="B200" s="589"/>
      <c r="C200" s="1796"/>
      <c r="D200" s="1796"/>
      <c r="E200" s="1796"/>
    </row>
    <row r="201" spans="1:5">
      <c r="A201" s="589"/>
      <c r="B201" s="589"/>
      <c r="C201" s="1796"/>
      <c r="D201" s="1796"/>
      <c r="E201" s="1796"/>
    </row>
    <row r="202" spans="1:5">
      <c r="A202" s="589"/>
      <c r="B202" s="589"/>
      <c r="C202" s="1796"/>
      <c r="D202" s="1796"/>
      <c r="E202" s="1796"/>
    </row>
    <row r="203" spans="1:5">
      <c r="A203" s="589"/>
      <c r="B203" s="589"/>
      <c r="C203" s="1796"/>
      <c r="D203" s="1796"/>
      <c r="E203" s="1796"/>
    </row>
    <row r="204" spans="1:5">
      <c r="A204" s="589"/>
      <c r="B204" s="589"/>
      <c r="C204" s="1796"/>
      <c r="D204" s="1796"/>
      <c r="E204" s="1796"/>
    </row>
    <row r="205" spans="1:5">
      <c r="A205" s="589"/>
      <c r="B205" s="589"/>
      <c r="C205" s="1796"/>
      <c r="D205" s="1796"/>
      <c r="E205" s="1796"/>
    </row>
    <row r="206" spans="1:5">
      <c r="A206" s="589"/>
      <c r="B206" s="589"/>
      <c r="C206" s="1796"/>
      <c r="D206" s="1796"/>
      <c r="E206" s="1796"/>
    </row>
    <row r="207" spans="1:5">
      <c r="A207" s="589"/>
      <c r="B207" s="589"/>
      <c r="C207" s="1796"/>
      <c r="D207" s="1796"/>
      <c r="E207" s="1796"/>
    </row>
    <row r="208" spans="1:5">
      <c r="A208" s="589"/>
      <c r="B208" s="589"/>
      <c r="C208" s="1796"/>
      <c r="D208" s="1796"/>
      <c r="E208" s="1796"/>
    </row>
    <row r="209" spans="1:5">
      <c r="A209" s="589"/>
      <c r="B209" s="589"/>
      <c r="C209" s="1796"/>
      <c r="D209" s="1796"/>
      <c r="E209" s="1796"/>
    </row>
    <row r="210" spans="1:5">
      <c r="A210" s="589"/>
      <c r="B210" s="589"/>
      <c r="C210" s="1796"/>
      <c r="D210" s="1796"/>
      <c r="E210" s="1796"/>
    </row>
    <row r="211" spans="1:5">
      <c r="A211" s="589"/>
      <c r="B211" s="589"/>
      <c r="C211" s="1796"/>
      <c r="D211" s="1796"/>
      <c r="E211" s="1796"/>
    </row>
    <row r="212" spans="1:5">
      <c r="A212" s="589"/>
      <c r="B212" s="589"/>
      <c r="C212" s="1796"/>
      <c r="D212" s="1796"/>
      <c r="E212" s="1796"/>
    </row>
    <row r="213" spans="1:5">
      <c r="A213" s="589"/>
      <c r="B213" s="589"/>
      <c r="C213" s="1796"/>
      <c r="D213" s="1796"/>
      <c r="E213" s="1796"/>
    </row>
    <row r="214" spans="1:5">
      <c r="A214" s="589"/>
      <c r="B214" s="589"/>
      <c r="C214" s="1796"/>
      <c r="D214" s="1796"/>
      <c r="E214" s="1796"/>
    </row>
    <row r="215" spans="1:5">
      <c r="A215" s="589"/>
      <c r="B215" s="589"/>
      <c r="C215" s="1796"/>
      <c r="D215" s="1796"/>
      <c r="E215" s="1796"/>
    </row>
    <row r="216" spans="1:5">
      <c r="A216" s="589"/>
      <c r="B216" s="589"/>
      <c r="C216" s="1796"/>
      <c r="D216" s="1796"/>
      <c r="E216" s="1796"/>
    </row>
    <row r="217" spans="1:5">
      <c r="A217" s="589"/>
      <c r="B217" s="589"/>
      <c r="C217" s="1796"/>
      <c r="D217" s="1796"/>
      <c r="E217" s="1796"/>
    </row>
    <row r="218" spans="1:5">
      <c r="A218" s="589"/>
      <c r="B218" s="589"/>
      <c r="C218" s="1796"/>
      <c r="D218" s="1796"/>
      <c r="E218" s="1796"/>
    </row>
    <row r="219" spans="1:5">
      <c r="A219" s="589"/>
      <c r="B219" s="589"/>
      <c r="C219" s="1796"/>
      <c r="D219" s="1796"/>
      <c r="E219" s="1796"/>
    </row>
    <row r="220" spans="1:5">
      <c r="A220" s="589"/>
      <c r="B220" s="589"/>
      <c r="C220" s="1796"/>
      <c r="D220" s="1796"/>
      <c r="E220" s="1796"/>
    </row>
    <row r="221" spans="1:5">
      <c r="A221" s="589"/>
      <c r="B221" s="589"/>
      <c r="C221" s="1796"/>
      <c r="D221" s="1796"/>
      <c r="E221" s="1796"/>
    </row>
    <row r="222" spans="1:5">
      <c r="A222" s="589"/>
      <c r="B222" s="589"/>
      <c r="C222" s="1796"/>
      <c r="D222" s="1796"/>
      <c r="E222" s="1796"/>
    </row>
    <row r="223" spans="1:5">
      <c r="A223" s="589"/>
      <c r="B223" s="589"/>
      <c r="C223" s="1796"/>
      <c r="D223" s="1796"/>
      <c r="E223" s="1796"/>
    </row>
    <row r="224" spans="1:5">
      <c r="A224" s="589"/>
      <c r="B224" s="589"/>
      <c r="C224" s="1796"/>
      <c r="D224" s="1796"/>
      <c r="E224" s="1796"/>
    </row>
    <row r="225" spans="1:5">
      <c r="A225" s="589"/>
      <c r="B225" s="589"/>
      <c r="C225" s="1796"/>
      <c r="D225" s="1796"/>
      <c r="E225" s="1796"/>
    </row>
    <row r="226" spans="1:5">
      <c r="A226" s="589"/>
      <c r="B226" s="589"/>
      <c r="C226" s="1796"/>
      <c r="D226" s="1796"/>
      <c r="E226" s="1796"/>
    </row>
    <row r="227" spans="1:5">
      <c r="A227" s="589"/>
      <c r="B227" s="589"/>
      <c r="C227" s="1796"/>
      <c r="D227" s="1796"/>
      <c r="E227" s="1796"/>
    </row>
    <row r="228" spans="1:5">
      <c r="A228" s="589"/>
      <c r="B228" s="589"/>
      <c r="C228" s="1796"/>
      <c r="D228" s="1796"/>
      <c r="E228" s="1796"/>
    </row>
    <row r="229" spans="1:5">
      <c r="A229" s="589"/>
      <c r="B229" s="589"/>
      <c r="C229" s="1796"/>
      <c r="D229" s="1796"/>
      <c r="E229" s="1796"/>
    </row>
    <row r="230" spans="1:5">
      <c r="A230" s="589"/>
      <c r="B230" s="589"/>
      <c r="C230" s="1796"/>
      <c r="D230" s="1796"/>
      <c r="E230" s="1796"/>
    </row>
    <row r="231" spans="1:5">
      <c r="A231" s="589"/>
      <c r="B231" s="589"/>
      <c r="C231" s="1796"/>
      <c r="D231" s="1796"/>
      <c r="E231" s="1796"/>
    </row>
    <row r="232" spans="1:5">
      <c r="A232" s="589"/>
      <c r="B232" s="589"/>
      <c r="C232" s="1796"/>
      <c r="D232" s="1796"/>
      <c r="E232" s="1796"/>
    </row>
    <row r="233" spans="1:5">
      <c r="A233" s="589"/>
      <c r="B233" s="589"/>
      <c r="C233" s="1796"/>
      <c r="D233" s="1796"/>
      <c r="E233" s="1796"/>
    </row>
    <row r="234" spans="1:5">
      <c r="A234" s="589"/>
      <c r="B234" s="589"/>
      <c r="C234" s="1796"/>
      <c r="D234" s="1796"/>
      <c r="E234" s="1796"/>
    </row>
    <row r="235" spans="1:5">
      <c r="A235" s="589"/>
      <c r="B235" s="589"/>
      <c r="C235" s="1796"/>
      <c r="D235" s="1796"/>
      <c r="E235" s="1796"/>
    </row>
    <row r="236" spans="1:5">
      <c r="A236" s="589"/>
      <c r="B236" s="589"/>
      <c r="C236" s="1796"/>
      <c r="D236" s="1796"/>
      <c r="E236" s="1796"/>
    </row>
    <row r="237" spans="1:5">
      <c r="A237" s="589"/>
      <c r="B237" s="589"/>
      <c r="C237" s="1796"/>
      <c r="D237" s="1796"/>
      <c r="E237" s="1796"/>
    </row>
    <row r="238" spans="1:5">
      <c r="A238" s="589"/>
      <c r="B238" s="589"/>
      <c r="C238" s="1796"/>
      <c r="D238" s="1796"/>
      <c r="E238" s="1796"/>
    </row>
    <row r="239" spans="1:5">
      <c r="A239" s="589"/>
      <c r="B239" s="589"/>
      <c r="C239" s="1796"/>
      <c r="D239" s="1796"/>
      <c r="E239" s="1796"/>
    </row>
    <row r="240" spans="1:5">
      <c r="A240" s="589"/>
      <c r="B240" s="589"/>
      <c r="C240" s="1796"/>
      <c r="D240" s="1796"/>
      <c r="E240" s="1796"/>
    </row>
    <row r="241" spans="1:5">
      <c r="A241" s="589"/>
      <c r="B241" s="589"/>
      <c r="C241" s="1796"/>
      <c r="D241" s="1796"/>
      <c r="E241" s="1796"/>
    </row>
    <row r="242" spans="1:5">
      <c r="A242" s="589"/>
      <c r="B242" s="589"/>
      <c r="C242" s="1796"/>
      <c r="D242" s="1796"/>
      <c r="E242" s="1796"/>
    </row>
    <row r="243" spans="1:5">
      <c r="A243" s="589"/>
      <c r="B243" s="589"/>
      <c r="C243" s="1796"/>
      <c r="D243" s="1796"/>
      <c r="E243" s="1796"/>
    </row>
    <row r="244" spans="1:5">
      <c r="A244" s="589"/>
      <c r="B244" s="589"/>
      <c r="C244" s="1796"/>
      <c r="D244" s="1796"/>
      <c r="E244" s="1796"/>
    </row>
    <row r="245" spans="1:5">
      <c r="A245" s="589"/>
      <c r="B245" s="589"/>
      <c r="C245" s="1796"/>
      <c r="D245" s="1796"/>
      <c r="E245" s="1796"/>
    </row>
    <row r="246" spans="1:5">
      <c r="A246" s="589"/>
      <c r="B246" s="589"/>
      <c r="C246" s="1796"/>
      <c r="D246" s="1796"/>
      <c r="E246" s="1796"/>
    </row>
    <row r="247" spans="1:5">
      <c r="A247" s="589"/>
      <c r="B247" s="589"/>
      <c r="C247" s="1796"/>
      <c r="D247" s="1796"/>
      <c r="E247" s="1796"/>
    </row>
    <row r="248" spans="1:5">
      <c r="A248" s="589"/>
      <c r="B248" s="589"/>
      <c r="C248" s="1796"/>
      <c r="D248" s="1796"/>
      <c r="E248" s="1796"/>
    </row>
    <row r="249" spans="1:5">
      <c r="A249" s="589"/>
      <c r="B249" s="589"/>
      <c r="C249" s="1796"/>
      <c r="D249" s="1796"/>
      <c r="E249" s="1796"/>
    </row>
    <row r="250" spans="1:5">
      <c r="A250" s="589"/>
      <c r="B250" s="589"/>
      <c r="C250" s="1796"/>
      <c r="D250" s="1796"/>
      <c r="E250" s="1796"/>
    </row>
    <row r="251" spans="1:5">
      <c r="A251" s="589"/>
      <c r="B251" s="589"/>
      <c r="C251" s="1796"/>
      <c r="D251" s="1796"/>
      <c r="E251" s="1796"/>
    </row>
    <row r="252" spans="1:5">
      <c r="A252" s="589"/>
      <c r="B252" s="589"/>
      <c r="C252" s="1796"/>
      <c r="D252" s="1796"/>
      <c r="E252" s="1796"/>
    </row>
    <row r="253" spans="1:5">
      <c r="A253" s="589"/>
      <c r="B253" s="589"/>
      <c r="C253" s="1796"/>
      <c r="D253" s="1796"/>
      <c r="E253" s="1796"/>
    </row>
    <row r="254" spans="1:5">
      <c r="A254" s="589"/>
      <c r="B254" s="589"/>
      <c r="C254" s="1796"/>
      <c r="D254" s="1796"/>
      <c r="E254" s="1796"/>
    </row>
    <row r="255" spans="1:5">
      <c r="A255" s="589"/>
      <c r="B255" s="589"/>
      <c r="C255" s="1796"/>
      <c r="D255" s="1796"/>
      <c r="E255" s="1796"/>
    </row>
    <row r="256" spans="1:5">
      <c r="A256" s="589"/>
      <c r="B256" s="589"/>
      <c r="C256" s="1796"/>
      <c r="D256" s="1796"/>
      <c r="E256" s="1796"/>
    </row>
    <row r="257" spans="1:5">
      <c r="A257" s="589"/>
      <c r="B257" s="589"/>
      <c r="C257" s="1796"/>
      <c r="D257" s="1796"/>
      <c r="E257" s="1796"/>
    </row>
    <row r="258" spans="1:5">
      <c r="A258" s="589"/>
      <c r="B258" s="589"/>
      <c r="C258" s="1796"/>
      <c r="D258" s="1796"/>
      <c r="E258" s="1796"/>
    </row>
    <row r="259" spans="1:5">
      <c r="A259" s="589"/>
      <c r="B259" s="589"/>
      <c r="C259" s="1796"/>
      <c r="D259" s="1796"/>
      <c r="E259" s="1796"/>
    </row>
    <row r="260" spans="1:5">
      <c r="A260" s="589"/>
      <c r="B260" s="589"/>
      <c r="C260" s="1796"/>
      <c r="D260" s="1796"/>
      <c r="E260" s="1796"/>
    </row>
    <row r="261" spans="1:5">
      <c r="A261" s="589"/>
      <c r="B261" s="589"/>
      <c r="C261" s="1796"/>
      <c r="D261" s="1796"/>
      <c r="E261" s="1796"/>
    </row>
    <row r="262" spans="1:5">
      <c r="A262" s="589"/>
      <c r="B262" s="589"/>
      <c r="C262" s="1796"/>
      <c r="D262" s="1796"/>
      <c r="E262" s="1796"/>
    </row>
    <row r="263" spans="1:5">
      <c r="A263" s="589"/>
      <c r="B263" s="589"/>
      <c r="C263" s="1796"/>
      <c r="D263" s="1796"/>
      <c r="E263" s="1796"/>
    </row>
    <row r="264" spans="1:5">
      <c r="A264" s="589"/>
      <c r="B264" s="589"/>
      <c r="C264" s="1796"/>
      <c r="D264" s="1796"/>
      <c r="E264" s="1796"/>
    </row>
    <row r="265" spans="1:5">
      <c r="A265" s="589"/>
      <c r="B265" s="589"/>
      <c r="C265" s="1796"/>
      <c r="D265" s="1796"/>
      <c r="E265" s="1796"/>
    </row>
    <row r="266" spans="1:5">
      <c r="A266" s="589"/>
      <c r="B266" s="589"/>
      <c r="C266" s="1796"/>
      <c r="D266" s="1796"/>
      <c r="E266" s="1796"/>
    </row>
    <row r="267" spans="1:5">
      <c r="A267" s="589"/>
      <c r="B267" s="589"/>
      <c r="C267" s="1796"/>
      <c r="D267" s="1796"/>
      <c r="E267" s="1796"/>
    </row>
    <row r="268" spans="1:5">
      <c r="A268" s="589"/>
      <c r="B268" s="589"/>
      <c r="C268" s="1796"/>
      <c r="D268" s="1796"/>
      <c r="E268" s="1796"/>
    </row>
    <row r="269" spans="1:5">
      <c r="A269" s="589"/>
      <c r="B269" s="589"/>
      <c r="C269" s="1796"/>
      <c r="D269" s="1796"/>
      <c r="E269" s="1796"/>
    </row>
    <row r="270" spans="1:5">
      <c r="A270" s="589"/>
      <c r="B270" s="589"/>
      <c r="C270" s="1796"/>
      <c r="D270" s="1796"/>
      <c r="E270" s="1796"/>
    </row>
    <row r="271" spans="1:5">
      <c r="A271" s="589"/>
      <c r="B271" s="589"/>
      <c r="C271" s="1796"/>
      <c r="D271" s="1796"/>
      <c r="E271" s="1796"/>
    </row>
    <row r="272" spans="1:5">
      <c r="A272" s="589"/>
      <c r="B272" s="589"/>
      <c r="C272" s="1796"/>
      <c r="D272" s="1796"/>
      <c r="E272" s="1796"/>
    </row>
    <row r="273" spans="1:5">
      <c r="A273" s="589"/>
      <c r="B273" s="589"/>
      <c r="C273" s="1796"/>
      <c r="D273" s="1796"/>
      <c r="E273" s="1796"/>
    </row>
    <row r="274" spans="1:5">
      <c r="A274" s="589"/>
      <c r="B274" s="589"/>
      <c r="C274" s="1796"/>
      <c r="D274" s="1796"/>
      <c r="E274" s="1796"/>
    </row>
    <row r="275" spans="1:5">
      <c r="A275" s="589"/>
      <c r="B275" s="589"/>
      <c r="C275" s="1796"/>
      <c r="D275" s="1796"/>
      <c r="E275" s="1796"/>
    </row>
    <row r="276" spans="1:5">
      <c r="A276" s="589"/>
      <c r="B276" s="589"/>
      <c r="C276" s="1796"/>
      <c r="D276" s="1796"/>
      <c r="E276" s="1796"/>
    </row>
    <row r="277" spans="1:5">
      <c r="A277" s="589"/>
      <c r="B277" s="589"/>
      <c r="C277" s="1796"/>
      <c r="D277" s="1796"/>
      <c r="E277" s="1796"/>
    </row>
    <row r="278" spans="1:5">
      <c r="A278" s="589"/>
      <c r="B278" s="589"/>
      <c r="C278" s="1796"/>
      <c r="D278" s="1796"/>
      <c r="E278" s="1796"/>
    </row>
    <row r="279" spans="1:5">
      <c r="A279" s="589"/>
      <c r="B279" s="589"/>
      <c r="C279" s="1796"/>
      <c r="D279" s="1796"/>
      <c r="E279" s="1796"/>
    </row>
    <row r="280" spans="1:5">
      <c r="A280" s="589"/>
      <c r="B280" s="589"/>
      <c r="C280" s="1796"/>
      <c r="D280" s="1796"/>
      <c r="E280" s="1796"/>
    </row>
    <row r="281" spans="1:5">
      <c r="A281" s="589"/>
      <c r="B281" s="589"/>
      <c r="C281" s="1796"/>
      <c r="D281" s="1796"/>
      <c r="E281" s="1796"/>
    </row>
    <row r="282" spans="1:5">
      <c r="A282" s="589"/>
      <c r="B282" s="589"/>
      <c r="C282" s="1796"/>
      <c r="D282" s="1796"/>
      <c r="E282" s="1796"/>
    </row>
    <row r="283" spans="1:5">
      <c r="A283" s="589"/>
      <c r="B283" s="589"/>
      <c r="C283" s="1796"/>
      <c r="D283" s="1796"/>
      <c r="E283" s="1796"/>
    </row>
    <row r="284" spans="1:5">
      <c r="A284" s="589"/>
      <c r="B284" s="589"/>
      <c r="C284" s="1796"/>
      <c r="D284" s="1796"/>
      <c r="E284" s="1796"/>
    </row>
    <row r="285" spans="1:5">
      <c r="A285" s="589"/>
      <c r="B285" s="589"/>
      <c r="C285" s="1796"/>
      <c r="D285" s="1796"/>
      <c r="E285" s="1796"/>
    </row>
    <row r="286" spans="1:5">
      <c r="A286" s="589"/>
      <c r="B286" s="589"/>
      <c r="C286" s="1796"/>
      <c r="D286" s="1796"/>
      <c r="E286" s="1796"/>
    </row>
    <row r="287" spans="1:5">
      <c r="A287" s="589"/>
      <c r="B287" s="589"/>
      <c r="C287" s="1796"/>
      <c r="D287" s="1796"/>
      <c r="E287" s="1796"/>
    </row>
    <row r="288" spans="1:5">
      <c r="A288" s="589"/>
      <c r="B288" s="589"/>
      <c r="C288" s="1796"/>
      <c r="D288" s="1796"/>
      <c r="E288" s="1796"/>
    </row>
    <row r="289" spans="1:5">
      <c r="A289" s="589"/>
      <c r="B289" s="589"/>
      <c r="C289" s="1796"/>
      <c r="D289" s="1796"/>
      <c r="E289" s="1796"/>
    </row>
    <row r="290" spans="1:5">
      <c r="A290" s="589"/>
      <c r="B290" s="589"/>
      <c r="C290" s="1796"/>
      <c r="D290" s="1796"/>
      <c r="E290" s="1796"/>
    </row>
    <row r="291" spans="1:5">
      <c r="A291" s="589"/>
      <c r="B291" s="589"/>
      <c r="C291" s="1796"/>
      <c r="D291" s="1796"/>
      <c r="E291" s="1796"/>
    </row>
    <row r="292" spans="1:5">
      <c r="A292" s="589"/>
      <c r="B292" s="589"/>
      <c r="C292" s="1796"/>
      <c r="D292" s="1796"/>
      <c r="E292" s="1796"/>
    </row>
    <row r="293" spans="1:5">
      <c r="A293" s="589"/>
      <c r="B293" s="589"/>
      <c r="C293" s="1796"/>
      <c r="D293" s="1796"/>
      <c r="E293" s="1796"/>
    </row>
    <row r="294" spans="1:5">
      <c r="A294" s="589"/>
      <c r="B294" s="589"/>
      <c r="C294" s="1796"/>
      <c r="D294" s="1796"/>
      <c r="E294" s="1796"/>
    </row>
    <row r="295" spans="1:5">
      <c r="A295" s="589"/>
      <c r="B295" s="589"/>
      <c r="C295" s="1796"/>
      <c r="D295" s="1796"/>
      <c r="E295" s="1796"/>
    </row>
    <row r="296" spans="1:5">
      <c r="A296" s="589"/>
      <c r="B296" s="589"/>
      <c r="C296" s="1796"/>
      <c r="D296" s="1796"/>
      <c r="E296" s="1796"/>
    </row>
    <row r="297" spans="1:5">
      <c r="A297" s="589"/>
      <c r="B297" s="589"/>
      <c r="C297" s="1796"/>
      <c r="D297" s="1796"/>
      <c r="E297" s="1796"/>
    </row>
    <row r="298" spans="1:5">
      <c r="A298" s="589"/>
      <c r="B298" s="589"/>
      <c r="C298" s="1796"/>
      <c r="D298" s="1796"/>
      <c r="E298" s="1796"/>
    </row>
    <row r="299" spans="1:5">
      <c r="A299" s="589"/>
      <c r="B299" s="589"/>
      <c r="C299" s="1796"/>
      <c r="D299" s="1796"/>
      <c r="E299" s="1796"/>
    </row>
    <row r="300" spans="1:5">
      <c r="A300" s="589"/>
      <c r="B300" s="589"/>
      <c r="C300" s="1796"/>
      <c r="D300" s="1796"/>
      <c r="E300" s="1796"/>
    </row>
    <row r="301" spans="1:5">
      <c r="A301" s="589"/>
      <c r="B301" s="589"/>
      <c r="C301" s="1796"/>
      <c r="D301" s="1796"/>
      <c r="E301" s="1796"/>
    </row>
    <row r="302" spans="1:5">
      <c r="A302" s="589"/>
      <c r="B302" s="589"/>
      <c r="C302" s="1796"/>
      <c r="D302" s="1796"/>
      <c r="E302" s="1796"/>
    </row>
    <row r="303" spans="1:5">
      <c r="A303" s="589"/>
      <c r="B303" s="589"/>
      <c r="C303" s="1796"/>
      <c r="D303" s="1796"/>
      <c r="E303" s="1796"/>
    </row>
    <row r="304" spans="1:5">
      <c r="A304" s="589"/>
      <c r="B304" s="589"/>
      <c r="C304" s="1796"/>
      <c r="D304" s="1796"/>
      <c r="E304" s="1796"/>
    </row>
    <row r="305" spans="1:5">
      <c r="A305" s="589"/>
      <c r="B305" s="589"/>
      <c r="C305" s="1796"/>
      <c r="D305" s="1796"/>
      <c r="E305" s="1796"/>
    </row>
    <row r="306" spans="1:5">
      <c r="A306" s="589"/>
      <c r="B306" s="589"/>
      <c r="C306" s="1796"/>
      <c r="D306" s="1796"/>
      <c r="E306" s="1796"/>
    </row>
    <row r="307" spans="1:5">
      <c r="A307" s="589"/>
      <c r="B307" s="589"/>
      <c r="C307" s="1796"/>
      <c r="D307" s="1796"/>
      <c r="E307" s="1796"/>
    </row>
    <row r="308" spans="1:5">
      <c r="A308" s="589"/>
      <c r="B308" s="589"/>
      <c r="C308" s="1796"/>
      <c r="D308" s="1796"/>
      <c r="E308" s="1796"/>
    </row>
    <row r="309" spans="1:5">
      <c r="A309" s="589"/>
      <c r="B309" s="589"/>
      <c r="C309" s="1796"/>
      <c r="D309" s="1796"/>
      <c r="E309" s="1796"/>
    </row>
    <row r="310" spans="1:5">
      <c r="A310" s="589"/>
      <c r="B310" s="589"/>
      <c r="C310" s="1796"/>
      <c r="D310" s="1796"/>
      <c r="E310" s="1796"/>
    </row>
    <row r="311" spans="1:5">
      <c r="A311" s="589"/>
      <c r="B311" s="589"/>
      <c r="C311" s="1796"/>
      <c r="D311" s="1796"/>
      <c r="E311" s="1796"/>
    </row>
    <row r="312" spans="1:5">
      <c r="A312" s="589"/>
      <c r="B312" s="589"/>
      <c r="C312" s="1796"/>
      <c r="D312" s="1796"/>
      <c r="E312" s="1796"/>
    </row>
    <row r="313" spans="1:5">
      <c r="A313" s="589"/>
      <c r="B313" s="589"/>
      <c r="C313" s="1796"/>
      <c r="D313" s="1796"/>
      <c r="E313" s="1796"/>
    </row>
    <row r="314" spans="1:5">
      <c r="A314" s="589"/>
      <c r="B314" s="589"/>
      <c r="C314" s="1796"/>
      <c r="D314" s="1796"/>
      <c r="E314" s="1796"/>
    </row>
    <row r="315" spans="1:5">
      <c r="A315" s="589"/>
      <c r="B315" s="589"/>
      <c r="C315" s="1796"/>
      <c r="D315" s="1796"/>
      <c r="E315" s="1796"/>
    </row>
    <row r="316" spans="1:5">
      <c r="A316" s="589"/>
      <c r="B316" s="589"/>
      <c r="C316" s="1796"/>
      <c r="D316" s="1796"/>
      <c r="E316" s="1796"/>
    </row>
    <row r="317" spans="1:5">
      <c r="A317" s="589"/>
      <c r="B317" s="589"/>
      <c r="C317" s="1796"/>
      <c r="D317" s="1796"/>
      <c r="E317" s="1796"/>
    </row>
    <row r="318" spans="1:5">
      <c r="A318" s="589"/>
      <c r="B318" s="589"/>
      <c r="C318" s="1796"/>
      <c r="D318" s="1796"/>
      <c r="E318" s="1796"/>
    </row>
    <row r="319" spans="1:5">
      <c r="A319" s="589"/>
      <c r="B319" s="589"/>
      <c r="C319" s="1796"/>
      <c r="D319" s="1796"/>
      <c r="E319" s="1796"/>
    </row>
    <row r="320" spans="1:5">
      <c r="A320" s="589"/>
      <c r="B320" s="589"/>
      <c r="C320" s="1796"/>
      <c r="D320" s="1796"/>
      <c r="E320" s="1796"/>
    </row>
    <row r="321" spans="1:5">
      <c r="A321" s="589"/>
      <c r="B321" s="589"/>
      <c r="C321" s="1796"/>
      <c r="D321" s="1796"/>
      <c r="E321" s="1796"/>
    </row>
    <row r="322" spans="1:5">
      <c r="A322" s="589"/>
      <c r="B322" s="589"/>
      <c r="C322" s="1796"/>
      <c r="D322" s="1796"/>
      <c r="E322" s="1796"/>
    </row>
    <row r="323" spans="1:5">
      <c r="A323" s="589"/>
      <c r="B323" s="589"/>
      <c r="C323" s="1796"/>
      <c r="D323" s="1796"/>
      <c r="E323" s="1796"/>
    </row>
    <row r="324" spans="1:5">
      <c r="A324" s="589"/>
      <c r="B324" s="589"/>
      <c r="C324" s="1796"/>
      <c r="D324" s="1796"/>
      <c r="E324" s="1796"/>
    </row>
    <row r="325" spans="1:5">
      <c r="A325" s="589"/>
      <c r="B325" s="589"/>
      <c r="C325" s="1796"/>
      <c r="D325" s="1796"/>
      <c r="E325" s="1796"/>
    </row>
    <row r="326" spans="1:5">
      <c r="A326" s="589"/>
      <c r="B326" s="589"/>
      <c r="C326" s="1796"/>
      <c r="D326" s="1796"/>
      <c r="E326" s="1796"/>
    </row>
    <row r="327" spans="1:5">
      <c r="A327" s="589"/>
      <c r="B327" s="589"/>
      <c r="C327" s="1796"/>
      <c r="D327" s="1796"/>
      <c r="E327" s="1796"/>
    </row>
    <row r="328" spans="1:5">
      <c r="A328" s="589"/>
      <c r="B328" s="589"/>
      <c r="C328" s="1796"/>
      <c r="D328" s="1796"/>
      <c r="E328" s="1796"/>
    </row>
    <row r="329" spans="1:5">
      <c r="A329" s="589"/>
      <c r="B329" s="589"/>
      <c r="C329" s="1796"/>
      <c r="D329" s="1796"/>
      <c r="E329" s="1796"/>
    </row>
    <row r="330" spans="1:5">
      <c r="A330" s="589"/>
      <c r="B330" s="589"/>
      <c r="C330" s="1796"/>
      <c r="D330" s="1796"/>
      <c r="E330" s="1796"/>
    </row>
    <row r="331" spans="1:5">
      <c r="A331" s="589"/>
      <c r="B331" s="589"/>
      <c r="C331" s="1796"/>
      <c r="D331" s="1796"/>
      <c r="E331" s="1796"/>
    </row>
    <row r="332" spans="1:5">
      <c r="A332" s="589"/>
      <c r="B332" s="589"/>
      <c r="C332" s="1796"/>
      <c r="D332" s="1796"/>
      <c r="E332" s="1796"/>
    </row>
    <row r="333" spans="1:5">
      <c r="A333" s="589"/>
      <c r="B333" s="589"/>
      <c r="C333" s="1796"/>
      <c r="D333" s="1796"/>
      <c r="E333" s="1796"/>
    </row>
    <row r="334" spans="1:5">
      <c r="A334" s="589"/>
      <c r="B334" s="589"/>
      <c r="C334" s="1796"/>
      <c r="D334" s="1796"/>
      <c r="E334" s="1796"/>
    </row>
    <row r="335" spans="1:5">
      <c r="A335" s="589"/>
      <c r="B335" s="589"/>
      <c r="C335" s="1796"/>
      <c r="D335" s="1796"/>
      <c r="E335" s="1796"/>
    </row>
    <row r="336" spans="1:5">
      <c r="A336" s="589"/>
      <c r="B336" s="589"/>
      <c r="C336" s="1796"/>
      <c r="D336" s="1796"/>
      <c r="E336" s="1796"/>
    </row>
    <row r="337" spans="1:5">
      <c r="A337" s="589"/>
      <c r="B337" s="589"/>
      <c r="C337" s="1796"/>
      <c r="D337" s="1796"/>
      <c r="E337" s="1796"/>
    </row>
    <row r="338" spans="1:5">
      <c r="A338" s="589"/>
      <c r="B338" s="589"/>
      <c r="C338" s="1796"/>
      <c r="D338" s="1796"/>
      <c r="E338" s="1796"/>
    </row>
    <row r="339" spans="1:5">
      <c r="A339" s="589"/>
      <c r="B339" s="589"/>
      <c r="C339" s="1796"/>
      <c r="D339" s="1796"/>
      <c r="E339" s="1796"/>
    </row>
    <row r="340" spans="1:5">
      <c r="A340" s="589"/>
      <c r="B340" s="589"/>
      <c r="C340" s="1796"/>
      <c r="D340" s="1796"/>
      <c r="E340" s="1796"/>
    </row>
    <row r="341" spans="1:5">
      <c r="A341" s="589"/>
      <c r="B341" s="589"/>
      <c r="C341" s="1796"/>
      <c r="D341" s="1796"/>
      <c r="E341" s="1796"/>
    </row>
    <row r="342" spans="1:5">
      <c r="A342" s="589"/>
      <c r="B342" s="589"/>
      <c r="C342" s="1796"/>
      <c r="D342" s="1796"/>
      <c r="E342" s="1796"/>
    </row>
    <row r="343" spans="1:5">
      <c r="A343" s="589"/>
      <c r="B343" s="589"/>
      <c r="C343" s="1796"/>
      <c r="D343" s="1796"/>
      <c r="E343" s="1796"/>
    </row>
    <row r="344" spans="1:5">
      <c r="A344" s="589"/>
      <c r="B344" s="589"/>
      <c r="C344" s="1796"/>
      <c r="D344" s="1796"/>
      <c r="E344" s="1796"/>
    </row>
    <row r="345" spans="1:5">
      <c r="A345" s="589"/>
      <c r="B345" s="589"/>
      <c r="C345" s="1796"/>
      <c r="D345" s="1796"/>
      <c r="E345" s="1796"/>
    </row>
    <row r="346" spans="1:5">
      <c r="A346" s="589"/>
      <c r="B346" s="589"/>
      <c r="C346" s="1796"/>
      <c r="D346" s="1796"/>
      <c r="E346" s="1796"/>
    </row>
    <row r="347" spans="1:5">
      <c r="A347" s="589"/>
      <c r="B347" s="589"/>
      <c r="C347" s="1796"/>
      <c r="D347" s="1796"/>
      <c r="E347" s="1796"/>
    </row>
    <row r="348" spans="1:5">
      <c r="A348" s="589"/>
      <c r="B348" s="589"/>
      <c r="C348" s="1796"/>
      <c r="D348" s="1796"/>
      <c r="E348" s="1796"/>
    </row>
    <row r="349" spans="1:5">
      <c r="A349" s="589"/>
      <c r="B349" s="589"/>
      <c r="C349" s="1796"/>
      <c r="D349" s="1796"/>
      <c r="E349" s="1796"/>
    </row>
    <row r="350" spans="1:5">
      <c r="A350" s="589"/>
      <c r="B350" s="589"/>
      <c r="C350" s="1796"/>
      <c r="D350" s="1796"/>
      <c r="E350" s="1796"/>
    </row>
    <row r="351" spans="1:5">
      <c r="A351" s="589"/>
      <c r="B351" s="589"/>
      <c r="C351" s="1796"/>
      <c r="D351" s="1796"/>
      <c r="E351" s="1796"/>
    </row>
    <row r="352" spans="1:5">
      <c r="A352" s="589"/>
      <c r="B352" s="589"/>
      <c r="C352" s="1796"/>
      <c r="D352" s="1796"/>
      <c r="E352" s="1796"/>
    </row>
    <row r="353" spans="1:5">
      <c r="A353" s="589"/>
      <c r="B353" s="589"/>
      <c r="C353" s="1796"/>
      <c r="D353" s="1796"/>
      <c r="E353" s="1796"/>
    </row>
    <row r="354" spans="1:5">
      <c r="A354" s="589"/>
      <c r="B354" s="589"/>
      <c r="C354" s="1796"/>
      <c r="D354" s="1796"/>
      <c r="E354" s="1796"/>
    </row>
    <row r="355" spans="1:5">
      <c r="A355" s="589"/>
      <c r="B355" s="589"/>
      <c r="C355" s="1796"/>
      <c r="D355" s="1796"/>
      <c r="E355" s="1796"/>
    </row>
    <row r="356" spans="1:5">
      <c r="A356" s="589"/>
      <c r="B356" s="589"/>
      <c r="C356" s="1796"/>
      <c r="D356" s="1796"/>
      <c r="E356" s="1796"/>
    </row>
    <row r="357" spans="1:5">
      <c r="A357" s="589"/>
      <c r="B357" s="589"/>
      <c r="C357" s="1796"/>
      <c r="D357" s="1796"/>
      <c r="E357" s="1796"/>
    </row>
    <row r="358" spans="1:5">
      <c r="A358" s="589"/>
      <c r="B358" s="589"/>
      <c r="C358" s="1796"/>
      <c r="D358" s="1796"/>
      <c r="E358" s="1796"/>
    </row>
    <row r="359" spans="1:5">
      <c r="A359" s="589"/>
      <c r="B359" s="589"/>
      <c r="C359" s="1796"/>
      <c r="D359" s="1796"/>
      <c r="E359" s="1796"/>
    </row>
    <row r="360" spans="1:5">
      <c r="A360" s="589"/>
      <c r="B360" s="589"/>
      <c r="C360" s="1796"/>
      <c r="D360" s="1796"/>
      <c r="E360" s="1796"/>
    </row>
    <row r="361" spans="1:5">
      <c r="A361" s="589"/>
      <c r="B361" s="589"/>
      <c r="C361" s="1796"/>
      <c r="D361" s="1796"/>
      <c r="E361" s="1796"/>
    </row>
    <row r="362" spans="1:5">
      <c r="A362" s="589"/>
      <c r="B362" s="589"/>
      <c r="C362" s="1796"/>
      <c r="D362" s="1796"/>
      <c r="E362" s="1796"/>
    </row>
    <row r="363" spans="1:5">
      <c r="A363" s="589"/>
      <c r="B363" s="589"/>
      <c r="C363" s="1796"/>
      <c r="D363" s="1796"/>
      <c r="E363" s="1796"/>
    </row>
    <row r="364" spans="1:5">
      <c r="A364" s="589"/>
      <c r="B364" s="589"/>
      <c r="C364" s="1796"/>
      <c r="D364" s="1796"/>
      <c r="E364" s="1796"/>
    </row>
    <row r="365" spans="1:5">
      <c r="A365" s="589"/>
      <c r="B365" s="589"/>
      <c r="C365" s="1796"/>
      <c r="D365" s="1796"/>
      <c r="E365" s="1796"/>
    </row>
    <row r="366" spans="1:5">
      <c r="A366" s="589"/>
      <c r="B366" s="589"/>
      <c r="C366" s="1796"/>
      <c r="D366" s="1796"/>
      <c r="E366" s="1796"/>
    </row>
    <row r="367" spans="1:5">
      <c r="A367" s="589"/>
      <c r="B367" s="589"/>
      <c r="C367" s="1796"/>
      <c r="D367" s="1796"/>
      <c r="E367" s="1796"/>
    </row>
    <row r="368" spans="1:5">
      <c r="A368" s="589"/>
      <c r="B368" s="589"/>
      <c r="C368" s="1796"/>
      <c r="D368" s="1796"/>
      <c r="E368" s="1796"/>
    </row>
    <row r="369" spans="1:5">
      <c r="A369" s="589"/>
      <c r="B369" s="589"/>
      <c r="C369" s="1796"/>
      <c r="D369" s="1796"/>
      <c r="E369" s="1796"/>
    </row>
    <row r="370" spans="1:5">
      <c r="A370" s="589"/>
      <c r="B370" s="589"/>
      <c r="C370" s="1796"/>
      <c r="D370" s="1796"/>
      <c r="E370" s="1796"/>
    </row>
    <row r="371" spans="1:5">
      <c r="A371" s="589"/>
      <c r="B371" s="589"/>
      <c r="C371" s="1796"/>
      <c r="D371" s="1796"/>
      <c r="E371" s="1796"/>
    </row>
    <row r="372" spans="1:5">
      <c r="A372" s="589"/>
      <c r="B372" s="589"/>
      <c r="C372" s="1796"/>
      <c r="D372" s="1796"/>
      <c r="E372" s="1796"/>
    </row>
    <row r="373" spans="1:5">
      <c r="A373" s="589"/>
      <c r="B373" s="589"/>
      <c r="C373" s="1796"/>
      <c r="D373" s="1796"/>
      <c r="E373" s="1796"/>
    </row>
    <row r="374" spans="1:5">
      <c r="A374" s="589"/>
      <c r="B374" s="589"/>
      <c r="C374" s="1796"/>
      <c r="D374" s="1796"/>
      <c r="E374" s="1796"/>
    </row>
    <row r="375" spans="1:5">
      <c r="A375" s="589"/>
      <c r="B375" s="589"/>
      <c r="C375" s="1796"/>
      <c r="D375" s="1796"/>
      <c r="E375" s="1796"/>
    </row>
    <row r="376" spans="1:5">
      <c r="A376" s="589"/>
      <c r="B376" s="589"/>
      <c r="C376" s="1796"/>
      <c r="D376" s="1796"/>
      <c r="E376" s="1796"/>
    </row>
    <row r="377" spans="1:5">
      <c r="A377" s="589"/>
      <c r="B377" s="589"/>
      <c r="C377" s="1796"/>
      <c r="D377" s="1796"/>
      <c r="E377" s="1796"/>
    </row>
    <row r="378" spans="1:5">
      <c r="A378" s="589"/>
      <c r="B378" s="589"/>
      <c r="C378" s="1796"/>
      <c r="D378" s="1796"/>
      <c r="E378" s="1796"/>
    </row>
    <row r="379" spans="1:5">
      <c r="A379" s="589"/>
      <c r="B379" s="589"/>
      <c r="C379" s="1796"/>
      <c r="D379" s="1796"/>
      <c r="E379" s="1796"/>
    </row>
    <row r="380" spans="1:5">
      <c r="A380" s="589"/>
      <c r="B380" s="589"/>
      <c r="C380" s="1796"/>
      <c r="D380" s="1796"/>
      <c r="E380" s="1796"/>
    </row>
    <row r="381" spans="1:5">
      <c r="A381" s="589"/>
      <c r="B381" s="589"/>
      <c r="C381" s="1796"/>
      <c r="D381" s="1796"/>
      <c r="E381" s="1796"/>
    </row>
    <row r="382" spans="1:5">
      <c r="A382" s="589"/>
      <c r="B382" s="589"/>
      <c r="C382" s="1796"/>
      <c r="D382" s="1796"/>
      <c r="E382" s="1796"/>
    </row>
    <row r="383" spans="1:5">
      <c r="A383" s="589"/>
      <c r="B383" s="589"/>
      <c r="C383" s="1796"/>
      <c r="D383" s="1796"/>
      <c r="E383" s="1796"/>
    </row>
    <row r="384" spans="1:5">
      <c r="A384" s="589"/>
      <c r="B384" s="589"/>
      <c r="C384" s="1796"/>
      <c r="D384" s="1796"/>
      <c r="E384" s="1796"/>
    </row>
    <row r="385" spans="1:5">
      <c r="A385" s="589"/>
      <c r="B385" s="589"/>
      <c r="C385" s="1796"/>
      <c r="D385" s="1796"/>
      <c r="E385" s="1796"/>
    </row>
    <row r="386" spans="1:5">
      <c r="A386" s="589"/>
      <c r="B386" s="589"/>
      <c r="C386" s="1796"/>
      <c r="D386" s="1796"/>
      <c r="E386" s="1796"/>
    </row>
    <row r="387" spans="1:5">
      <c r="A387" s="589"/>
      <c r="B387" s="589"/>
      <c r="C387" s="1796"/>
      <c r="D387" s="1796"/>
      <c r="E387" s="1796"/>
    </row>
    <row r="388" spans="1:5">
      <c r="A388" s="589"/>
      <c r="B388" s="589"/>
      <c r="C388" s="1796"/>
      <c r="D388" s="1796"/>
      <c r="E388" s="1796"/>
    </row>
    <row r="389" spans="1:5">
      <c r="A389" s="589"/>
      <c r="B389" s="589"/>
      <c r="C389" s="1796"/>
      <c r="D389" s="1796"/>
      <c r="E389" s="1796"/>
    </row>
    <row r="390" spans="1:5">
      <c r="A390" s="589"/>
      <c r="B390" s="589"/>
      <c r="C390" s="1796"/>
      <c r="D390" s="1796"/>
      <c r="E390" s="1796"/>
    </row>
    <row r="391" spans="1:5">
      <c r="A391" s="589"/>
      <c r="B391" s="589"/>
      <c r="C391" s="1796"/>
      <c r="D391" s="1796"/>
      <c r="E391" s="1796"/>
    </row>
    <row r="392" spans="1:5">
      <c r="A392" s="589"/>
      <c r="B392" s="589"/>
      <c r="C392" s="1796"/>
      <c r="D392" s="1796"/>
      <c r="E392" s="1796"/>
    </row>
    <row r="393" spans="1:5">
      <c r="A393" s="589"/>
      <c r="B393" s="589"/>
      <c r="C393" s="1796"/>
      <c r="D393" s="1796"/>
      <c r="E393" s="1796"/>
    </row>
    <row r="394" spans="1:5">
      <c r="A394" s="589"/>
      <c r="B394" s="589"/>
      <c r="C394" s="1796"/>
      <c r="D394" s="1796"/>
      <c r="E394" s="1796"/>
    </row>
    <row r="395" spans="1:5">
      <c r="A395" s="589"/>
      <c r="B395" s="589"/>
      <c r="C395" s="1796"/>
      <c r="D395" s="1796"/>
      <c r="E395" s="1796"/>
    </row>
    <row r="396" spans="1:5">
      <c r="A396" s="589"/>
      <c r="B396" s="589"/>
      <c r="C396" s="1796"/>
      <c r="D396" s="1796"/>
      <c r="E396" s="1796"/>
    </row>
    <row r="397" spans="1:5">
      <c r="A397" s="589"/>
      <c r="B397" s="589"/>
      <c r="C397" s="1796"/>
      <c r="D397" s="1796"/>
      <c r="E397" s="1796"/>
    </row>
    <row r="398" spans="1:5">
      <c r="A398" s="589"/>
      <c r="B398" s="589"/>
      <c r="C398" s="1796"/>
      <c r="D398" s="1796"/>
      <c r="E398" s="1796"/>
    </row>
    <row r="399" spans="1:5">
      <c r="A399" s="589"/>
      <c r="B399" s="589"/>
      <c r="C399" s="1796"/>
      <c r="D399" s="1796"/>
      <c r="E399" s="1796"/>
    </row>
    <row r="400" spans="1:5">
      <c r="A400" s="589"/>
      <c r="B400" s="589"/>
      <c r="C400" s="1796"/>
      <c r="D400" s="1796"/>
      <c r="E400" s="1796"/>
    </row>
    <row r="401" spans="1:5">
      <c r="A401" s="589"/>
      <c r="B401" s="589"/>
      <c r="C401" s="1796"/>
      <c r="D401" s="1796"/>
      <c r="E401" s="1796"/>
    </row>
    <row r="402" spans="1:5">
      <c r="A402" s="589"/>
      <c r="B402" s="589"/>
      <c r="C402" s="1796"/>
      <c r="D402" s="1796"/>
      <c r="E402" s="1796"/>
    </row>
    <row r="403" spans="1:5">
      <c r="A403" s="589"/>
      <c r="B403" s="589"/>
      <c r="C403" s="1796"/>
      <c r="D403" s="1796"/>
      <c r="E403" s="1796"/>
    </row>
    <row r="404" spans="1:5">
      <c r="A404" s="589"/>
      <c r="B404" s="589"/>
      <c r="C404" s="1796"/>
      <c r="D404" s="1796"/>
      <c r="E404" s="1796"/>
    </row>
    <row r="405" spans="1:5">
      <c r="A405" s="589"/>
      <c r="B405" s="589"/>
      <c r="C405" s="1796"/>
      <c r="D405" s="1796"/>
      <c r="E405" s="1796"/>
    </row>
    <row r="406" spans="1:5">
      <c r="A406" s="589"/>
      <c r="B406" s="589"/>
      <c r="C406" s="1796"/>
      <c r="D406" s="1796"/>
      <c r="E406" s="1796"/>
    </row>
    <row r="407" spans="1:5">
      <c r="A407" s="589"/>
      <c r="B407" s="589"/>
      <c r="C407" s="1796"/>
      <c r="D407" s="1796"/>
      <c r="E407" s="1796"/>
    </row>
    <row r="408" spans="1:5">
      <c r="A408" s="589"/>
      <c r="B408" s="589"/>
      <c r="C408" s="1796"/>
      <c r="D408" s="1796"/>
      <c r="E408" s="1796"/>
    </row>
    <row r="409" spans="1:5">
      <c r="A409" s="589"/>
      <c r="B409" s="589"/>
      <c r="C409" s="1796"/>
      <c r="D409" s="1796"/>
      <c r="E409" s="1796"/>
    </row>
    <row r="410" spans="1:5">
      <c r="A410" s="589"/>
      <c r="B410" s="589"/>
      <c r="C410" s="1796"/>
      <c r="D410" s="1796"/>
      <c r="E410" s="1796"/>
    </row>
    <row r="411" spans="1:5">
      <c r="A411" s="589"/>
      <c r="B411" s="589"/>
      <c r="C411" s="1796"/>
      <c r="D411" s="1796"/>
      <c r="E411" s="1796"/>
    </row>
    <row r="412" spans="1:5">
      <c r="A412" s="589"/>
      <c r="B412" s="589"/>
      <c r="C412" s="1796"/>
      <c r="D412" s="1796"/>
      <c r="E412" s="1796"/>
    </row>
    <row r="413" spans="1:5">
      <c r="A413" s="589"/>
      <c r="B413" s="589"/>
      <c r="C413" s="1796"/>
      <c r="D413" s="1796"/>
      <c r="E413" s="1796"/>
    </row>
    <row r="414" spans="1:5">
      <c r="A414" s="589"/>
      <c r="B414" s="589"/>
      <c r="C414" s="1796"/>
      <c r="D414" s="1796"/>
      <c r="E414" s="1796"/>
    </row>
    <row r="415" spans="1:5">
      <c r="A415" s="589"/>
      <c r="B415" s="589"/>
      <c r="C415" s="1796"/>
      <c r="D415" s="1796"/>
      <c r="E415" s="1796"/>
    </row>
    <row r="416" spans="1:5">
      <c r="A416" s="589"/>
      <c r="B416" s="589"/>
      <c r="C416" s="1796"/>
      <c r="D416" s="1796"/>
      <c r="E416" s="1796"/>
    </row>
    <row r="417" spans="1:5">
      <c r="A417" s="589"/>
      <c r="B417" s="589"/>
      <c r="C417" s="1796"/>
      <c r="D417" s="1796"/>
      <c r="E417" s="1796"/>
    </row>
    <row r="418" spans="1:5">
      <c r="A418" s="589"/>
      <c r="B418" s="589"/>
      <c r="C418" s="1796"/>
      <c r="D418" s="1796"/>
      <c r="E418" s="1796"/>
    </row>
    <row r="419" spans="1:5">
      <c r="A419" s="589"/>
      <c r="B419" s="589"/>
      <c r="C419" s="1796"/>
      <c r="D419" s="1796"/>
      <c r="E419" s="1796"/>
    </row>
    <row r="420" spans="1:5">
      <c r="A420" s="589"/>
      <c r="B420" s="589"/>
      <c r="C420" s="1796"/>
      <c r="D420" s="1796"/>
      <c r="E420" s="1796"/>
    </row>
    <row r="421" spans="1:5">
      <c r="A421" s="589"/>
      <c r="B421" s="589"/>
      <c r="C421" s="1796"/>
      <c r="D421" s="1796"/>
      <c r="E421" s="1796"/>
    </row>
    <row r="422" spans="1:5">
      <c r="A422" s="589"/>
      <c r="B422" s="589"/>
      <c r="C422" s="1796"/>
      <c r="D422" s="1796"/>
      <c r="E422" s="1796"/>
    </row>
    <row r="423" spans="1:5">
      <c r="A423" s="589"/>
      <c r="B423" s="589"/>
      <c r="C423" s="1796"/>
      <c r="D423" s="1796"/>
      <c r="E423" s="1796"/>
    </row>
    <row r="424" spans="1:5">
      <c r="A424" s="589"/>
      <c r="B424" s="589"/>
      <c r="C424" s="1796"/>
      <c r="D424" s="1796"/>
      <c r="E424" s="1796"/>
    </row>
    <row r="425" spans="1:5">
      <c r="A425" s="589"/>
      <c r="B425" s="589"/>
      <c r="C425" s="1796"/>
      <c r="D425" s="1796"/>
      <c r="E425" s="1796"/>
    </row>
    <row r="426" spans="1:5">
      <c r="A426" s="589"/>
      <c r="B426" s="589"/>
      <c r="C426" s="1796"/>
      <c r="D426" s="1796"/>
      <c r="E426" s="1796"/>
    </row>
    <row r="427" spans="1:5">
      <c r="A427" s="589"/>
      <c r="B427" s="589"/>
      <c r="C427" s="1796"/>
      <c r="D427" s="1796"/>
      <c r="E427" s="1796"/>
    </row>
    <row r="428" spans="1:5">
      <c r="A428" s="589"/>
      <c r="B428" s="589"/>
      <c r="C428" s="1796"/>
      <c r="D428" s="1796"/>
      <c r="E428" s="1796"/>
    </row>
    <row r="429" spans="1:5">
      <c r="A429" s="589"/>
      <c r="B429" s="589"/>
      <c r="C429" s="1796"/>
      <c r="D429" s="1796"/>
      <c r="E429" s="1796"/>
    </row>
    <row r="430" spans="1:5">
      <c r="A430" s="589"/>
      <c r="B430" s="589"/>
      <c r="C430" s="1796"/>
      <c r="D430" s="1796"/>
      <c r="E430" s="1796"/>
    </row>
    <row r="431" spans="1:5">
      <c r="A431" s="589"/>
      <c r="B431" s="589"/>
      <c r="C431" s="1796"/>
      <c r="D431" s="1796"/>
      <c r="E431" s="1796"/>
    </row>
    <row r="432" spans="1:5">
      <c r="A432" s="589"/>
      <c r="B432" s="589"/>
      <c r="C432" s="1796"/>
      <c r="D432" s="1796"/>
      <c r="E432" s="1796"/>
    </row>
    <row r="433" spans="1:5">
      <c r="A433" s="589"/>
      <c r="B433" s="589"/>
      <c r="C433" s="1796"/>
      <c r="D433" s="1796"/>
      <c r="E433" s="1796"/>
    </row>
    <row r="434" spans="1:5">
      <c r="A434" s="589"/>
      <c r="B434" s="589"/>
      <c r="C434" s="1796"/>
      <c r="D434" s="1796"/>
      <c r="E434" s="1796"/>
    </row>
    <row r="435" spans="1:5">
      <c r="A435" s="589"/>
      <c r="B435" s="589"/>
      <c r="C435" s="1796"/>
      <c r="D435" s="1796"/>
      <c r="E435" s="1796"/>
    </row>
    <row r="436" spans="1:5">
      <c r="A436" s="589"/>
      <c r="B436" s="589"/>
      <c r="C436" s="1796"/>
      <c r="D436" s="1796"/>
      <c r="E436" s="1796"/>
    </row>
    <row r="437" spans="1:5">
      <c r="A437" s="589"/>
      <c r="B437" s="589"/>
      <c r="C437" s="1796"/>
      <c r="D437" s="1796"/>
      <c r="E437" s="1796"/>
    </row>
    <row r="438" spans="1:5">
      <c r="A438" s="589"/>
      <c r="B438" s="589"/>
      <c r="C438" s="1796"/>
      <c r="D438" s="1796"/>
      <c r="E438" s="1796"/>
    </row>
    <row r="439" spans="1:5">
      <c r="A439" s="589"/>
      <c r="B439" s="589"/>
      <c r="C439" s="1796"/>
      <c r="D439" s="1796"/>
      <c r="E439" s="1796"/>
    </row>
    <row r="440" spans="1:5">
      <c r="A440" s="589"/>
      <c r="B440" s="589"/>
      <c r="C440" s="1796"/>
      <c r="D440" s="1796"/>
      <c r="E440" s="1796"/>
    </row>
    <row r="441" spans="1:5">
      <c r="A441" s="589"/>
      <c r="B441" s="589"/>
      <c r="C441" s="1796"/>
      <c r="D441" s="1796"/>
      <c r="E441" s="1796"/>
    </row>
    <row r="442" spans="1:5">
      <c r="A442" s="589"/>
      <c r="B442" s="589"/>
      <c r="C442" s="1796"/>
      <c r="D442" s="1796"/>
      <c r="E442" s="1796"/>
    </row>
    <row r="443" spans="1:5">
      <c r="A443" s="589"/>
      <c r="B443" s="589"/>
      <c r="C443" s="1796"/>
      <c r="D443" s="1796"/>
      <c r="E443" s="1796"/>
    </row>
    <row r="444" spans="1:5">
      <c r="A444" s="589"/>
      <c r="B444" s="589"/>
      <c r="C444" s="1796"/>
      <c r="D444" s="1796"/>
      <c r="E444" s="1796"/>
    </row>
    <row r="445" spans="1:5">
      <c r="A445" s="589"/>
      <c r="B445" s="589"/>
      <c r="C445" s="1796"/>
      <c r="D445" s="1796"/>
      <c r="E445" s="1796"/>
    </row>
    <row r="446" spans="1:5">
      <c r="A446" s="589"/>
      <c r="B446" s="589"/>
      <c r="C446" s="1796"/>
      <c r="D446" s="1796"/>
      <c r="E446" s="1796"/>
    </row>
    <row r="447" spans="1:5">
      <c r="A447" s="589"/>
      <c r="B447" s="589"/>
      <c r="C447" s="1796"/>
      <c r="D447" s="1796"/>
      <c r="E447" s="1796"/>
    </row>
    <row r="448" spans="1:5">
      <c r="A448" s="589"/>
      <c r="B448" s="589"/>
      <c r="C448" s="1796"/>
      <c r="D448" s="1796"/>
      <c r="E448" s="1796"/>
    </row>
    <row r="449" spans="1:5">
      <c r="A449" s="589"/>
      <c r="B449" s="589"/>
      <c r="C449" s="1796"/>
      <c r="D449" s="1796"/>
      <c r="E449" s="1796"/>
    </row>
    <row r="450" spans="1:5">
      <c r="A450" s="589"/>
      <c r="B450" s="589"/>
      <c r="C450" s="1796"/>
      <c r="D450" s="1796"/>
      <c r="E450" s="1796"/>
    </row>
    <row r="451" spans="1:5">
      <c r="A451" s="589"/>
      <c r="B451" s="589"/>
      <c r="C451" s="1796"/>
      <c r="D451" s="1796"/>
      <c r="E451" s="1796"/>
    </row>
    <row r="452" spans="1:5">
      <c r="A452" s="589"/>
      <c r="B452" s="589"/>
      <c r="C452" s="1796"/>
      <c r="D452" s="1796"/>
      <c r="E452" s="1796"/>
    </row>
    <row r="453" spans="1:5">
      <c r="A453" s="589"/>
      <c r="B453" s="589"/>
      <c r="C453" s="1796"/>
      <c r="D453" s="1796"/>
      <c r="E453" s="1796"/>
    </row>
    <row r="454" spans="1:5">
      <c r="A454" s="589"/>
      <c r="B454" s="589"/>
      <c r="C454" s="1796"/>
      <c r="D454" s="1796"/>
      <c r="E454" s="1796"/>
    </row>
    <row r="455" spans="1:5">
      <c r="A455" s="589"/>
      <c r="B455" s="589"/>
      <c r="C455" s="1796"/>
      <c r="D455" s="1796"/>
      <c r="E455" s="1796"/>
    </row>
    <row r="456" spans="1:5">
      <c r="A456" s="589"/>
      <c r="B456" s="589"/>
      <c r="C456" s="1796"/>
      <c r="D456" s="1796"/>
      <c r="E456" s="1796"/>
    </row>
    <row r="457" spans="1:5">
      <c r="A457" s="589"/>
      <c r="B457" s="589"/>
      <c r="C457" s="1796"/>
      <c r="D457" s="1796"/>
      <c r="E457" s="1796"/>
    </row>
    <row r="458" spans="1:5">
      <c r="A458" s="589"/>
      <c r="B458" s="589"/>
      <c r="C458" s="1796"/>
      <c r="D458" s="1796"/>
      <c r="E458" s="1796"/>
    </row>
    <row r="459" spans="1:5">
      <c r="A459" s="589"/>
      <c r="B459" s="589"/>
      <c r="C459" s="1796"/>
      <c r="D459" s="1796"/>
      <c r="E459" s="1796"/>
    </row>
    <row r="460" spans="1:5">
      <c r="A460" s="589"/>
      <c r="B460" s="589"/>
      <c r="C460" s="1796"/>
      <c r="D460" s="1796"/>
      <c r="E460" s="1796"/>
    </row>
    <row r="461" spans="1:5">
      <c r="A461" s="589"/>
      <c r="B461" s="589"/>
      <c r="C461" s="1796"/>
      <c r="D461" s="1796"/>
      <c r="E461" s="1796"/>
    </row>
    <row r="462" spans="1:5">
      <c r="A462" s="589"/>
      <c r="B462" s="589"/>
      <c r="C462" s="1796"/>
      <c r="D462" s="1796"/>
      <c r="E462" s="1796"/>
    </row>
    <row r="463" spans="1:5">
      <c r="A463" s="589"/>
      <c r="B463" s="589"/>
      <c r="C463" s="1796"/>
      <c r="D463" s="1796"/>
      <c r="E463" s="1796"/>
    </row>
    <row r="464" spans="1:5">
      <c r="A464" s="589"/>
      <c r="B464" s="589"/>
      <c r="C464" s="1796"/>
      <c r="D464" s="1796"/>
      <c r="E464" s="1796"/>
    </row>
    <row r="465" spans="1:5">
      <c r="A465" s="589"/>
      <c r="B465" s="589"/>
      <c r="C465" s="1796"/>
      <c r="D465" s="1796"/>
      <c r="E465" s="1796"/>
    </row>
    <row r="466" spans="1:5">
      <c r="A466" s="589"/>
      <c r="B466" s="589"/>
      <c r="C466" s="1796"/>
      <c r="D466" s="1796"/>
      <c r="E466" s="1796"/>
    </row>
    <row r="467" spans="1:5">
      <c r="A467" s="589"/>
      <c r="B467" s="589"/>
      <c r="C467" s="1796"/>
      <c r="D467" s="1796"/>
      <c r="E467" s="1796"/>
    </row>
    <row r="468" spans="1:5">
      <c r="A468" s="589"/>
      <c r="B468" s="589"/>
      <c r="C468" s="1796"/>
      <c r="D468" s="1796"/>
      <c r="E468" s="1796"/>
    </row>
    <row r="469" spans="1:5">
      <c r="A469" s="589"/>
      <c r="B469" s="589"/>
      <c r="C469" s="1796"/>
      <c r="D469" s="1796"/>
      <c r="E469" s="1796"/>
    </row>
    <row r="470" spans="1:5">
      <c r="A470" s="589"/>
      <c r="B470" s="589"/>
      <c r="C470" s="1796"/>
      <c r="D470" s="1796"/>
      <c r="E470" s="1796"/>
    </row>
    <row r="471" spans="1:5">
      <c r="A471" s="589"/>
      <c r="B471" s="589"/>
      <c r="C471" s="1796"/>
      <c r="D471" s="1796"/>
      <c r="E471" s="1796"/>
    </row>
    <row r="472" spans="1:5">
      <c r="A472" s="589"/>
      <c r="B472" s="589"/>
      <c r="C472" s="1796"/>
      <c r="D472" s="1796"/>
      <c r="E472" s="1796"/>
    </row>
    <row r="473" spans="1:5">
      <c r="A473" s="589"/>
      <c r="B473" s="589"/>
      <c r="C473" s="1796"/>
      <c r="D473" s="1796"/>
      <c r="E473" s="1796"/>
    </row>
    <row r="474" spans="1:5">
      <c r="A474" s="589"/>
      <c r="B474" s="589"/>
      <c r="C474" s="1796"/>
      <c r="D474" s="1796"/>
      <c r="E474" s="1796"/>
    </row>
    <row r="475" spans="1:5">
      <c r="A475" s="589"/>
      <c r="B475" s="589"/>
    </row>
    <row r="476" spans="1:5">
      <c r="A476" s="589"/>
      <c r="B476" s="589"/>
    </row>
    <row r="477" spans="1:5">
      <c r="A477" s="589"/>
      <c r="B477" s="589"/>
    </row>
    <row r="478" spans="1:5">
      <c r="A478" s="589"/>
      <c r="B478" s="589"/>
    </row>
    <row r="479" spans="1:5">
      <c r="A479" s="589"/>
      <c r="B479" s="589"/>
    </row>
    <row r="480" spans="1:5">
      <c r="A480" s="589"/>
      <c r="B480" s="589"/>
    </row>
    <row r="481" spans="1:2">
      <c r="A481" s="589"/>
      <c r="B481" s="589"/>
    </row>
    <row r="482" spans="1:2">
      <c r="A482" s="589"/>
      <c r="B482" s="589"/>
    </row>
  </sheetData>
  <mergeCells count="4">
    <mergeCell ref="A1:P1"/>
    <mergeCell ref="A4:F4"/>
    <mergeCell ref="A28:F28"/>
    <mergeCell ref="A40:F40"/>
  </mergeCells>
  <pageMargins left="1.1811023622047245" right="0.51181102362204722" top="0.70866141732283472" bottom="0.78740157480314965" header="0.51181102362204722" footer="0.59055118110236227"/>
  <pageSetup paperSize="9" scale="90" firstPageNumber="29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3"/>
  <sheetViews>
    <sheetView topLeftCell="A25" zoomScaleNormal="90" zoomScaleSheetLayoutView="90" workbookViewId="0">
      <selection activeCell="P30" sqref="P30"/>
    </sheetView>
  </sheetViews>
  <sheetFormatPr defaultRowHeight="12.75"/>
  <cols>
    <col min="1" max="1" width="36.83203125" customWidth="1"/>
    <col min="2" max="8" width="0" hidden="1" customWidth="1"/>
    <col min="13" max="13" width="10.83203125" customWidth="1"/>
  </cols>
  <sheetData>
    <row r="2" spans="1:13" ht="15.75">
      <c r="A2" s="2154" t="s">
        <v>1323</v>
      </c>
      <c r="B2" s="2154"/>
      <c r="C2" s="2154"/>
      <c r="D2" s="2154"/>
      <c r="E2" s="2154"/>
      <c r="F2" s="2154"/>
      <c r="H2" s="16"/>
      <c r="I2" s="16"/>
      <c r="J2" s="16"/>
      <c r="K2" s="572"/>
      <c r="L2" s="572"/>
      <c r="M2" s="572"/>
    </row>
    <row r="3" spans="1:13">
      <c r="A3" s="120"/>
      <c r="B3" s="98"/>
      <c r="C3" s="98"/>
      <c r="D3" s="98"/>
      <c r="E3" s="98"/>
      <c r="F3" s="98"/>
      <c r="H3" s="16"/>
      <c r="I3" s="16"/>
      <c r="J3" s="16"/>
      <c r="K3" s="572"/>
      <c r="L3" s="572"/>
      <c r="M3" s="572"/>
    </row>
    <row r="4" spans="1:13" ht="15.75">
      <c r="A4" s="2154" t="s">
        <v>27</v>
      </c>
      <c r="B4" s="2154"/>
      <c r="C4" s="2154"/>
      <c r="D4" s="2154"/>
      <c r="E4" s="2154"/>
      <c r="F4" s="2154"/>
      <c r="H4" s="16"/>
      <c r="I4" s="16"/>
      <c r="J4" s="16"/>
      <c r="K4" s="572"/>
      <c r="L4" s="572"/>
      <c r="M4" s="572"/>
    </row>
    <row r="5" spans="1:13" ht="15.75">
      <c r="A5" s="122"/>
      <c r="B5" s="98"/>
      <c r="C5" s="98"/>
      <c r="D5" s="98"/>
      <c r="E5" s="98"/>
      <c r="F5" s="98"/>
      <c r="H5" s="3"/>
      <c r="I5" s="937"/>
      <c r="J5" s="937"/>
      <c r="K5" s="572"/>
      <c r="L5" s="572"/>
      <c r="M5" s="572"/>
    </row>
    <row r="6" spans="1:13" ht="15.75">
      <c r="A6" s="913" t="s">
        <v>28</v>
      </c>
      <c r="B6" s="913"/>
      <c r="C6" s="913"/>
      <c r="D6" s="913"/>
      <c r="E6" s="913"/>
      <c r="F6" s="913"/>
      <c r="G6" s="913"/>
      <c r="H6" s="16"/>
      <c r="I6" s="16"/>
      <c r="J6" s="16"/>
      <c r="K6" s="572"/>
      <c r="L6" s="572"/>
      <c r="M6" s="572"/>
    </row>
    <row r="7" spans="1:13">
      <c r="A7" s="2155" t="s">
        <v>284</v>
      </c>
      <c r="B7" s="2155"/>
      <c r="C7" s="2155"/>
      <c r="D7" s="2155"/>
      <c r="E7" s="2155"/>
      <c r="F7" s="2155"/>
      <c r="G7" s="1148"/>
      <c r="H7" s="215"/>
      <c r="I7" s="215"/>
      <c r="J7" s="215"/>
      <c r="K7" s="215"/>
      <c r="L7" s="215"/>
      <c r="M7" s="572"/>
    </row>
    <row r="8" spans="1:13">
      <c r="A8" s="372"/>
      <c r="B8" s="373">
        <v>2011</v>
      </c>
      <c r="C8" s="373">
        <v>2012</v>
      </c>
      <c r="D8" s="373">
        <v>2013</v>
      </c>
      <c r="E8" s="373">
        <v>2014</v>
      </c>
      <c r="F8" s="373">
        <v>2015</v>
      </c>
      <c r="G8" s="321">
        <v>2016</v>
      </c>
      <c r="H8" s="321">
        <v>2017</v>
      </c>
      <c r="I8" s="321">
        <v>2019</v>
      </c>
      <c r="J8" s="321">
        <v>2020</v>
      </c>
      <c r="K8" s="321">
        <v>2021</v>
      </c>
      <c r="L8" s="321">
        <v>2022</v>
      </c>
      <c r="M8" s="1735">
        <v>2023</v>
      </c>
    </row>
    <row r="9" spans="1:13">
      <c r="A9" s="121"/>
      <c r="B9" s="119"/>
      <c r="C9" s="119"/>
      <c r="D9" s="119"/>
      <c r="E9" s="119"/>
      <c r="F9" s="119"/>
      <c r="G9" s="92"/>
      <c r="H9" s="240"/>
      <c r="I9" s="241"/>
      <c r="J9" s="241"/>
      <c r="K9" s="572"/>
      <c r="L9" s="572"/>
      <c r="M9" s="572"/>
    </row>
    <row r="10" spans="1:13">
      <c r="A10" s="343" t="s">
        <v>9</v>
      </c>
      <c r="B10" s="1157">
        <v>379.2</v>
      </c>
      <c r="C10" s="1161">
        <v>404.9</v>
      </c>
      <c r="D10" s="1161">
        <v>481</v>
      </c>
      <c r="E10" s="1161">
        <v>497</v>
      </c>
      <c r="F10" s="1161">
        <v>505</v>
      </c>
      <c r="G10" s="1158">
        <v>516</v>
      </c>
      <c r="H10" s="1162">
        <v>543.6</v>
      </c>
      <c r="I10" s="1162">
        <v>584.29999999999995</v>
      </c>
      <c r="J10" s="1162">
        <v>515.9</v>
      </c>
      <c r="K10" s="1162">
        <v>541.5</v>
      </c>
      <c r="L10" s="1162">
        <v>556.4</v>
      </c>
      <c r="M10" s="1162">
        <v>732</v>
      </c>
    </row>
    <row r="11" spans="1:13">
      <c r="A11" s="118"/>
      <c r="B11" s="863"/>
      <c r="C11" s="864"/>
      <c r="D11" s="864"/>
      <c r="E11" s="864"/>
      <c r="F11" s="864"/>
      <c r="H11" s="16"/>
      <c r="I11" s="16"/>
      <c r="J11" s="16"/>
      <c r="K11" s="572"/>
      <c r="L11" s="572"/>
      <c r="M11" s="16"/>
    </row>
    <row r="12" spans="1:13" ht="15.75">
      <c r="A12" s="101" t="s">
        <v>35</v>
      </c>
      <c r="B12" s="101"/>
      <c r="C12" s="101"/>
      <c r="D12" s="101"/>
      <c r="E12" s="101"/>
      <c r="F12" s="101"/>
      <c r="H12" s="215"/>
      <c r="I12" s="938"/>
      <c r="J12" s="938"/>
      <c r="K12" s="572"/>
      <c r="L12" s="572"/>
      <c r="M12" s="16"/>
    </row>
    <row r="13" spans="1:13">
      <c r="A13" s="2155" t="s">
        <v>1251</v>
      </c>
      <c r="B13" s="2155"/>
      <c r="C13" s="2155"/>
      <c r="D13" s="2155"/>
      <c r="E13" s="2155"/>
      <c r="F13" s="2155"/>
      <c r="G13" s="92"/>
      <c r="H13" s="240"/>
      <c r="I13" s="240"/>
      <c r="J13" s="240"/>
      <c r="K13" s="240"/>
      <c r="L13" s="240"/>
      <c r="M13" s="16"/>
    </row>
    <row r="14" spans="1:13">
      <c r="A14" s="372"/>
      <c r="B14" s="373">
        <v>2011</v>
      </c>
      <c r="C14" s="373">
        <v>2012</v>
      </c>
      <c r="D14" s="373">
        <v>2013</v>
      </c>
      <c r="E14" s="373">
        <v>2014</v>
      </c>
      <c r="F14" s="373">
        <v>2015</v>
      </c>
      <c r="G14" s="373">
        <v>2016</v>
      </c>
      <c r="H14" s="373">
        <v>2017</v>
      </c>
      <c r="I14" s="373">
        <v>2019</v>
      </c>
      <c r="J14" s="373">
        <v>2020</v>
      </c>
      <c r="K14" s="373">
        <v>2021</v>
      </c>
      <c r="L14" s="373">
        <v>2022</v>
      </c>
      <c r="M14" s="1735">
        <v>2023</v>
      </c>
    </row>
    <row r="15" spans="1:13">
      <c r="A15" s="121"/>
      <c r="B15" s="92"/>
      <c r="C15" s="92"/>
      <c r="D15" s="92"/>
      <c r="E15" s="92"/>
      <c r="F15" s="92"/>
      <c r="G15" s="92"/>
      <c r="H15" s="16"/>
      <c r="I15" s="92"/>
      <c r="J15" s="92"/>
      <c r="K15" s="572"/>
      <c r="L15" s="572"/>
      <c r="M15" s="16"/>
    </row>
    <row r="16" spans="1:13">
      <c r="A16" s="343" t="s">
        <v>9</v>
      </c>
      <c r="B16" s="1157">
        <v>27791.9</v>
      </c>
      <c r="C16" s="1157">
        <v>30575</v>
      </c>
      <c r="D16" s="1157">
        <v>31767</v>
      </c>
      <c r="E16" s="1157">
        <v>33330</v>
      </c>
      <c r="F16" s="1160">
        <v>33960</v>
      </c>
      <c r="G16" s="1160">
        <v>35000</v>
      </c>
      <c r="H16" s="1160">
        <v>36570</v>
      </c>
      <c r="I16" s="1160">
        <v>40180</v>
      </c>
      <c r="J16" s="1160">
        <v>35315</v>
      </c>
      <c r="K16" s="1160">
        <v>37484</v>
      </c>
      <c r="L16" s="1160">
        <v>39639.300000000003</v>
      </c>
      <c r="M16" s="1736">
        <v>41210.800000000003</v>
      </c>
    </row>
    <row r="17" spans="1:13">
      <c r="A17" s="98"/>
      <c r="B17" s="98"/>
      <c r="C17" s="98"/>
      <c r="D17" s="98"/>
      <c r="E17" s="98"/>
      <c r="F17" s="98"/>
      <c r="H17" s="16"/>
      <c r="I17" s="16"/>
      <c r="J17" s="16"/>
      <c r="K17" s="572"/>
      <c r="L17" s="572"/>
      <c r="M17" s="572"/>
    </row>
    <row r="18" spans="1:13" ht="15.75">
      <c r="A18" s="913" t="s">
        <v>36</v>
      </c>
      <c r="B18" s="913"/>
      <c r="C18" s="913"/>
      <c r="D18" s="913"/>
      <c r="E18" s="913"/>
      <c r="F18" s="913"/>
      <c r="G18" s="913"/>
      <c r="H18" s="16"/>
      <c r="I18" s="16"/>
      <c r="J18" s="16"/>
      <c r="K18" s="572"/>
      <c r="L18" s="572"/>
      <c r="M18" s="572"/>
    </row>
    <row r="19" spans="1:13">
      <c r="A19" s="2155" t="s">
        <v>281</v>
      </c>
      <c r="B19" s="2155"/>
      <c r="C19" s="2155"/>
      <c r="D19" s="2155"/>
      <c r="E19" s="2155"/>
      <c r="F19" s="2155"/>
      <c r="G19" s="1148"/>
      <c r="H19" s="3"/>
      <c r="I19" s="3"/>
      <c r="J19" s="3"/>
      <c r="K19" s="3"/>
      <c r="L19" s="3"/>
      <c r="M19" s="572"/>
    </row>
    <row r="20" spans="1:13">
      <c r="A20" s="372"/>
      <c r="B20" s="373">
        <v>2011</v>
      </c>
      <c r="C20" s="373">
        <v>2012</v>
      </c>
      <c r="D20" s="373">
        <v>2013</v>
      </c>
      <c r="E20" s="373">
        <v>2014</v>
      </c>
      <c r="F20" s="373">
        <v>2015</v>
      </c>
      <c r="G20" s="321">
        <v>2016</v>
      </c>
      <c r="H20" s="321">
        <v>2017</v>
      </c>
      <c r="I20" s="321">
        <v>2019</v>
      </c>
      <c r="J20" s="321">
        <v>2020</v>
      </c>
      <c r="K20" s="321">
        <v>2021</v>
      </c>
      <c r="L20" s="321">
        <v>2022</v>
      </c>
      <c r="M20" s="1735">
        <v>2023</v>
      </c>
    </row>
    <row r="21" spans="1:13">
      <c r="A21" s="121"/>
      <c r="B21" s="92"/>
      <c r="C21" s="92"/>
      <c r="D21" s="92"/>
      <c r="E21" s="92"/>
      <c r="F21" s="92"/>
      <c r="G21" s="92"/>
      <c r="H21" s="215"/>
      <c r="I21" s="92"/>
      <c r="J21" s="92"/>
      <c r="K21" s="572"/>
      <c r="L21" s="572"/>
      <c r="M21" s="572"/>
    </row>
    <row r="22" spans="1:13">
      <c r="A22" s="343" t="s">
        <v>9</v>
      </c>
      <c r="B22" s="1157">
        <v>205.2</v>
      </c>
      <c r="C22" s="1157">
        <v>225.7</v>
      </c>
      <c r="D22" s="1157">
        <v>234.5</v>
      </c>
      <c r="E22" s="1157">
        <v>246.1</v>
      </c>
      <c r="F22" s="1157">
        <v>250.7</v>
      </c>
      <c r="G22" s="1158">
        <v>258.39999999999998</v>
      </c>
      <c r="H22" s="1159">
        <v>270</v>
      </c>
      <c r="I22" s="1158">
        <v>296.60000000000002</v>
      </c>
      <c r="J22" s="1158">
        <v>260.7</v>
      </c>
      <c r="K22" s="1158">
        <v>245.8</v>
      </c>
      <c r="L22" s="1158">
        <v>260</v>
      </c>
      <c r="M22" s="1162">
        <v>269.2</v>
      </c>
    </row>
    <row r="23" spans="1:13">
      <c r="A23" s="118"/>
      <c r="B23" s="863"/>
      <c r="C23" s="863"/>
      <c r="D23" s="863"/>
      <c r="E23" s="863"/>
      <c r="F23" s="863"/>
      <c r="H23" s="16"/>
      <c r="I23" s="16"/>
      <c r="J23" s="16"/>
      <c r="K23" s="572"/>
      <c r="L23" s="572"/>
      <c r="M23" s="572"/>
    </row>
    <row r="24" spans="1:13" ht="15.75">
      <c r="A24" s="2154" t="s">
        <v>29</v>
      </c>
      <c r="B24" s="2154"/>
      <c r="C24" s="2154"/>
      <c r="D24" s="2154"/>
      <c r="E24" s="2154"/>
      <c r="F24" s="2154"/>
      <c r="H24" s="16"/>
      <c r="I24" s="16"/>
      <c r="J24" s="16"/>
      <c r="K24" s="572"/>
      <c r="L24" s="572"/>
      <c r="M24" s="572"/>
    </row>
    <row r="25" spans="1:13">
      <c r="A25" s="98"/>
      <c r="B25" s="98"/>
      <c r="C25" s="98"/>
      <c r="D25" s="98"/>
      <c r="E25" s="98"/>
      <c r="F25" s="98"/>
      <c r="H25" s="16"/>
      <c r="I25" s="16"/>
      <c r="J25" s="16"/>
      <c r="K25" s="572"/>
      <c r="L25" s="572"/>
      <c r="M25" s="572"/>
    </row>
    <row r="26" spans="1:13" ht="15.75">
      <c r="A26" s="101" t="s">
        <v>38</v>
      </c>
      <c r="B26" s="101"/>
      <c r="C26" s="101"/>
      <c r="D26" s="101"/>
      <c r="E26" s="101"/>
      <c r="F26" s="101"/>
      <c r="H26" s="16"/>
      <c r="I26" s="16"/>
      <c r="J26" s="16"/>
      <c r="K26" s="572"/>
      <c r="L26" s="572"/>
      <c r="M26" s="572"/>
    </row>
    <row r="27" spans="1:13">
      <c r="A27" s="2155" t="s">
        <v>285</v>
      </c>
      <c r="B27" s="2155"/>
      <c r="C27" s="2155"/>
      <c r="D27" s="2155"/>
      <c r="E27" s="2155"/>
      <c r="F27" s="2155"/>
      <c r="G27" s="92"/>
      <c r="H27" s="3"/>
      <c r="I27" s="3"/>
      <c r="J27" s="3"/>
      <c r="K27" s="3"/>
      <c r="L27" s="3"/>
      <c r="M27" s="572"/>
    </row>
    <row r="28" spans="1:13">
      <c r="A28" s="372"/>
      <c r="B28" s="373">
        <v>2011</v>
      </c>
      <c r="C28" s="373">
        <v>2012</v>
      </c>
      <c r="D28" s="373">
        <v>2013</v>
      </c>
      <c r="E28" s="373">
        <v>2014</v>
      </c>
      <c r="F28" s="373">
        <v>2015</v>
      </c>
      <c r="G28" s="321">
        <v>2016</v>
      </c>
      <c r="H28" s="321">
        <v>2017</v>
      </c>
      <c r="I28" s="321">
        <v>2019</v>
      </c>
      <c r="J28" s="321">
        <v>2020</v>
      </c>
      <c r="K28" s="321">
        <v>2021</v>
      </c>
      <c r="L28" s="321">
        <v>2022</v>
      </c>
      <c r="M28" s="1735">
        <v>2023</v>
      </c>
    </row>
    <row r="29" spans="1:13">
      <c r="A29" s="121"/>
      <c r="B29" s="92"/>
      <c r="C29" s="92"/>
      <c r="D29" s="92"/>
      <c r="E29" s="92"/>
      <c r="F29" s="92"/>
      <c r="G29" s="92"/>
      <c r="H29" s="215"/>
      <c r="I29" s="15"/>
      <c r="J29" s="15"/>
      <c r="K29" s="16"/>
      <c r="L29" s="16"/>
      <c r="M29" s="16"/>
    </row>
    <row r="30" spans="1:13">
      <c r="A30" s="118" t="s">
        <v>9</v>
      </c>
      <c r="B30" s="116">
        <v>18735.099999999999</v>
      </c>
      <c r="C30" s="116">
        <v>19745.900000000001</v>
      </c>
      <c r="D30" s="116">
        <v>20397.7</v>
      </c>
      <c r="E30" s="116">
        <v>21089.3</v>
      </c>
      <c r="F30" s="951">
        <v>21875.4</v>
      </c>
      <c r="G30" s="951">
        <v>22794.6</v>
      </c>
      <c r="H30" s="951">
        <v>24639.599999999999</v>
      </c>
      <c r="I30" s="951">
        <v>29260.6</v>
      </c>
      <c r="J30" s="951">
        <v>18350.2</v>
      </c>
      <c r="K30" s="951">
        <v>22582.7</v>
      </c>
      <c r="L30" s="951">
        <v>25323.8</v>
      </c>
      <c r="M30" s="1737">
        <v>27454</v>
      </c>
    </row>
    <row r="31" spans="1:13">
      <c r="A31" s="95" t="s">
        <v>41</v>
      </c>
      <c r="B31" s="105">
        <v>17106.3</v>
      </c>
      <c r="C31" s="105">
        <v>17738.900000000001</v>
      </c>
      <c r="D31" s="105">
        <v>18093.2</v>
      </c>
      <c r="E31" s="105">
        <v>18789.599999999999</v>
      </c>
      <c r="F31" s="952">
        <v>19577.900000000001</v>
      </c>
      <c r="G31" s="952">
        <v>20633.599999999999</v>
      </c>
      <c r="H31" s="952">
        <v>22032.3</v>
      </c>
      <c r="I31" s="953">
        <v>24710.2</v>
      </c>
      <c r="J31" s="952">
        <v>15774.5</v>
      </c>
      <c r="K31" s="953">
        <v>17536.2</v>
      </c>
      <c r="L31" s="953">
        <v>19136.7</v>
      </c>
      <c r="M31" s="1738">
        <v>21435.9</v>
      </c>
    </row>
    <row r="32" spans="1:13">
      <c r="A32" s="95" t="s">
        <v>42</v>
      </c>
      <c r="B32" s="105">
        <v>1486.2</v>
      </c>
      <c r="C32" s="105">
        <v>1839.2</v>
      </c>
      <c r="D32" s="105">
        <v>2136.6999999999998</v>
      </c>
      <c r="E32" s="105">
        <v>2130.9</v>
      </c>
      <c r="F32" s="953">
        <v>2123.1</v>
      </c>
      <c r="G32" s="953">
        <v>1978.6</v>
      </c>
      <c r="H32" s="953">
        <v>2404.1</v>
      </c>
      <c r="I32" s="953">
        <v>4332</v>
      </c>
      <c r="J32" s="953">
        <v>2417.9</v>
      </c>
      <c r="K32" s="953">
        <v>4872.1000000000004</v>
      </c>
      <c r="L32" s="953">
        <v>5994.1</v>
      </c>
      <c r="M32" s="1739">
        <v>5810.5</v>
      </c>
    </row>
    <row r="33" spans="1:13">
      <c r="A33" s="1152" t="s">
        <v>43</v>
      </c>
      <c r="B33" s="1153">
        <v>142.6</v>
      </c>
      <c r="C33" s="1153">
        <v>167.8</v>
      </c>
      <c r="D33" s="1153">
        <v>167.8</v>
      </c>
      <c r="E33" s="1153">
        <v>168.8</v>
      </c>
      <c r="F33" s="1153">
        <v>174.4</v>
      </c>
      <c r="G33" s="322">
        <v>182.4</v>
      </c>
      <c r="H33" s="1156">
        <v>203.2</v>
      </c>
      <c r="I33" s="1156">
        <v>218.4</v>
      </c>
      <c r="J33" s="1156">
        <v>157.80000000000001</v>
      </c>
      <c r="K33" s="1156">
        <v>174.4</v>
      </c>
      <c r="L33" s="1156">
        <v>193</v>
      </c>
      <c r="M33" s="1740">
        <v>207.6</v>
      </c>
    </row>
    <row r="34" spans="1:13">
      <c r="A34" s="95"/>
      <c r="B34" s="861"/>
      <c r="C34" s="861"/>
      <c r="D34" s="861"/>
      <c r="E34" s="861"/>
      <c r="F34" s="861"/>
      <c r="H34" s="240"/>
      <c r="I34" s="16"/>
      <c r="J34" s="16"/>
      <c r="K34" s="572"/>
      <c r="L34" s="572"/>
      <c r="M34" s="572"/>
    </row>
    <row r="35" spans="1:13" ht="15.75">
      <c r="A35" s="101" t="s">
        <v>39</v>
      </c>
      <c r="B35" s="101"/>
      <c r="C35" s="101"/>
      <c r="D35" s="101"/>
      <c r="E35" s="101"/>
      <c r="F35" s="101"/>
      <c r="H35" s="240"/>
      <c r="I35" s="16"/>
      <c r="J35" s="16"/>
      <c r="K35" s="572"/>
      <c r="L35" s="572"/>
      <c r="M35" s="572"/>
    </row>
    <row r="36" spans="1:13">
      <c r="A36" s="2155" t="s">
        <v>286</v>
      </c>
      <c r="B36" s="2155"/>
      <c r="C36" s="2155"/>
      <c r="D36" s="2155"/>
      <c r="E36" s="2155"/>
      <c r="F36" s="2155"/>
      <c r="G36" s="92"/>
      <c r="H36" s="240"/>
      <c r="I36" s="240"/>
      <c r="J36" s="240"/>
      <c r="K36" s="240"/>
      <c r="L36" s="240"/>
      <c r="M36" s="572"/>
    </row>
    <row r="37" spans="1:13">
      <c r="A37" s="372"/>
      <c r="B37" s="373">
        <v>2011</v>
      </c>
      <c r="C37" s="373">
        <v>2012</v>
      </c>
      <c r="D37" s="373">
        <v>2013</v>
      </c>
      <c r="E37" s="373">
        <v>2014</v>
      </c>
      <c r="F37" s="373">
        <v>2015</v>
      </c>
      <c r="G37" s="321">
        <v>2016</v>
      </c>
      <c r="H37" s="321">
        <v>2017</v>
      </c>
      <c r="I37" s="321">
        <v>2019</v>
      </c>
      <c r="J37" s="321">
        <v>2020</v>
      </c>
      <c r="K37" s="321">
        <v>2021</v>
      </c>
      <c r="L37" s="321">
        <v>2022</v>
      </c>
      <c r="M37" s="1735">
        <v>2023</v>
      </c>
    </row>
    <row r="38" spans="1:13">
      <c r="A38" s="121"/>
      <c r="B38" s="92"/>
      <c r="C38" s="92"/>
      <c r="D38" s="92"/>
      <c r="E38" s="92"/>
      <c r="F38" s="92"/>
      <c r="G38" s="92"/>
      <c r="H38" s="240"/>
      <c r="I38" s="16"/>
      <c r="J38" s="16"/>
      <c r="K38" s="572"/>
      <c r="L38" s="572"/>
      <c r="M38" s="572"/>
    </row>
    <row r="39" spans="1:13">
      <c r="A39" s="862" t="s">
        <v>9</v>
      </c>
      <c r="B39" s="116">
        <v>326248.2</v>
      </c>
      <c r="C39" s="116">
        <v>336070.7</v>
      </c>
      <c r="D39" s="116">
        <v>341489.3</v>
      </c>
      <c r="E39" s="116">
        <v>347449.3</v>
      </c>
      <c r="F39" s="951">
        <v>360604</v>
      </c>
      <c r="G39" s="951">
        <v>369572</v>
      </c>
      <c r="H39" s="951">
        <v>381461.6</v>
      </c>
      <c r="I39" s="951">
        <v>415030.4</v>
      </c>
      <c r="J39" s="951">
        <v>278262.90000000002</v>
      </c>
      <c r="K39" s="951">
        <v>312466.8</v>
      </c>
      <c r="L39" s="951">
        <v>338298.7</v>
      </c>
      <c r="M39" s="1741">
        <v>368346</v>
      </c>
    </row>
    <row r="40" spans="1:13">
      <c r="A40" s="95" t="s">
        <v>41</v>
      </c>
      <c r="B40" s="105">
        <v>304448.5</v>
      </c>
      <c r="C40" s="105">
        <v>311111.8</v>
      </c>
      <c r="D40" s="105">
        <v>315264</v>
      </c>
      <c r="E40" s="105">
        <v>321089.40000000002</v>
      </c>
      <c r="F40" s="952">
        <v>334268.90000000002</v>
      </c>
      <c r="G40" s="952">
        <v>342212</v>
      </c>
      <c r="H40" s="952">
        <v>351714.4</v>
      </c>
      <c r="I40" s="953">
        <v>375722.9</v>
      </c>
      <c r="J40" s="952">
        <v>255457.8</v>
      </c>
      <c r="K40" s="952">
        <v>277704</v>
      </c>
      <c r="L40" s="952">
        <v>296772.7</v>
      </c>
      <c r="M40" s="1739">
        <v>326394.7</v>
      </c>
    </row>
    <row r="41" spans="1:13">
      <c r="A41" s="95" t="s">
        <v>42</v>
      </c>
      <c r="B41" s="105">
        <v>6242.5</v>
      </c>
      <c r="C41" s="105">
        <v>7724.5</v>
      </c>
      <c r="D41" s="105">
        <v>8920.2999999999993</v>
      </c>
      <c r="E41" s="105">
        <v>8949.9</v>
      </c>
      <c r="F41" s="952">
        <v>8735.1</v>
      </c>
      <c r="G41" s="952">
        <v>8310</v>
      </c>
      <c r="H41" s="952">
        <v>10097.200000000001</v>
      </c>
      <c r="I41" s="953">
        <v>17807.5</v>
      </c>
      <c r="J41" s="952">
        <v>10155.1</v>
      </c>
      <c r="K41" s="952">
        <v>20462.8</v>
      </c>
      <c r="L41" s="952">
        <v>25175.200000000001</v>
      </c>
      <c r="M41" s="1739">
        <v>24304</v>
      </c>
    </row>
    <row r="42" spans="1:13">
      <c r="A42" s="1152" t="s">
        <v>43</v>
      </c>
      <c r="B42" s="1153">
        <v>15557.3</v>
      </c>
      <c r="C42" s="1153">
        <v>17234.400000000001</v>
      </c>
      <c r="D42" s="1153">
        <v>17305</v>
      </c>
      <c r="E42" s="1153">
        <v>17410</v>
      </c>
      <c r="F42" s="1154">
        <v>17600</v>
      </c>
      <c r="G42" s="1154">
        <v>19050</v>
      </c>
      <c r="H42" s="1154">
        <v>19650</v>
      </c>
      <c r="I42" s="1155">
        <v>21500</v>
      </c>
      <c r="J42" s="1154">
        <v>12650</v>
      </c>
      <c r="K42" s="1154">
        <v>14300</v>
      </c>
      <c r="L42" s="1154">
        <v>16350.8</v>
      </c>
      <c r="M42" s="1742">
        <v>17647.3</v>
      </c>
    </row>
    <row r="43" spans="1:13">
      <c r="A43" s="95"/>
      <c r="B43" s="861"/>
      <c r="C43" s="861"/>
      <c r="D43" s="861"/>
      <c r="E43" s="861"/>
      <c r="F43" s="861"/>
      <c r="H43" s="240"/>
      <c r="I43" s="16"/>
      <c r="J43" s="16"/>
      <c r="K43" s="572"/>
      <c r="L43" s="572"/>
      <c r="M43" s="572"/>
    </row>
    <row r="44" spans="1:13" ht="15.75">
      <c r="A44" s="913" t="s">
        <v>40</v>
      </c>
      <c r="B44" s="913"/>
      <c r="C44" s="913"/>
      <c r="D44" s="913"/>
      <c r="E44" s="913"/>
      <c r="F44" s="913"/>
      <c r="G44" s="913"/>
      <c r="H44" s="13"/>
      <c r="I44" s="13"/>
      <c r="J44" s="13"/>
      <c r="K44" s="572"/>
      <c r="L44" s="572"/>
      <c r="M44" s="572"/>
    </row>
    <row r="45" spans="1:13">
      <c r="A45" s="2155" t="s">
        <v>282</v>
      </c>
      <c r="B45" s="2155"/>
      <c r="C45" s="2155"/>
      <c r="D45" s="2155"/>
      <c r="E45" s="2155"/>
      <c r="F45" s="2155"/>
      <c r="G45" s="2155"/>
      <c r="H45" s="13"/>
      <c r="I45" s="13"/>
      <c r="J45" s="13"/>
      <c r="K45" s="13"/>
      <c r="L45" s="13"/>
      <c r="M45" s="572"/>
    </row>
    <row r="46" spans="1:13">
      <c r="A46" s="372"/>
      <c r="B46" s="373">
        <v>2011</v>
      </c>
      <c r="C46" s="373">
        <v>2012</v>
      </c>
      <c r="D46" s="373">
        <v>2013</v>
      </c>
      <c r="E46" s="373">
        <v>2014</v>
      </c>
      <c r="F46" s="373">
        <v>2015</v>
      </c>
      <c r="G46" s="321">
        <v>2016</v>
      </c>
      <c r="H46" s="321">
        <v>2017</v>
      </c>
      <c r="I46" s="321">
        <v>2019</v>
      </c>
      <c r="J46" s="321">
        <v>2020</v>
      </c>
      <c r="K46" s="321">
        <v>2021</v>
      </c>
      <c r="L46" s="321">
        <v>2022</v>
      </c>
      <c r="M46" s="1735">
        <v>2023</v>
      </c>
    </row>
    <row r="47" spans="1:13">
      <c r="A47" s="121"/>
      <c r="B47" s="92"/>
      <c r="C47" s="92"/>
      <c r="D47" s="92"/>
      <c r="E47" s="92"/>
      <c r="F47" s="92"/>
      <c r="G47" s="92"/>
      <c r="H47" s="13"/>
      <c r="I47" s="13"/>
      <c r="J47" s="13"/>
      <c r="K47" s="572"/>
      <c r="L47" s="572"/>
      <c r="M47" s="572"/>
    </row>
    <row r="48" spans="1:13">
      <c r="A48" s="118" t="s">
        <v>9</v>
      </c>
      <c r="B48" s="116">
        <v>336.7</v>
      </c>
      <c r="C48" s="116">
        <v>440</v>
      </c>
      <c r="D48" s="116">
        <v>443.4</v>
      </c>
      <c r="E48" s="116">
        <v>552.5</v>
      </c>
      <c r="F48" s="116">
        <v>725.4</v>
      </c>
      <c r="G48" s="116">
        <v>782</v>
      </c>
      <c r="H48" s="573">
        <v>840.8</v>
      </c>
      <c r="I48" s="573">
        <v>891.9</v>
      </c>
      <c r="J48" s="573">
        <v>472.7</v>
      </c>
      <c r="K48" s="1021">
        <v>532.1</v>
      </c>
      <c r="L48" s="1021">
        <v>628.4</v>
      </c>
      <c r="M48" s="1021">
        <v>638.79999999999995</v>
      </c>
    </row>
    <row r="49" spans="1:13">
      <c r="A49" s="95" t="s">
        <v>41</v>
      </c>
      <c r="B49" s="105">
        <v>99.6</v>
      </c>
      <c r="C49" s="105">
        <v>107.3</v>
      </c>
      <c r="D49" s="105">
        <v>108.2</v>
      </c>
      <c r="E49" s="105">
        <v>107.1</v>
      </c>
      <c r="F49" s="105">
        <v>105.1</v>
      </c>
      <c r="G49" s="105">
        <v>112.1</v>
      </c>
      <c r="H49" s="13">
        <v>146.4</v>
      </c>
      <c r="I49" s="13">
        <v>124.5</v>
      </c>
      <c r="J49" s="13">
        <v>78.7</v>
      </c>
      <c r="K49" s="572">
        <v>82.8</v>
      </c>
      <c r="L49" s="572">
        <v>99.4</v>
      </c>
      <c r="M49" s="572">
        <v>79.7</v>
      </c>
    </row>
    <row r="50" spans="1:13">
      <c r="A50" s="95" t="s">
        <v>42</v>
      </c>
      <c r="B50" s="105">
        <v>3.8</v>
      </c>
      <c r="C50" s="105">
        <v>5.2</v>
      </c>
      <c r="D50" s="105">
        <v>6.4</v>
      </c>
      <c r="E50" s="105">
        <v>10.5</v>
      </c>
      <c r="F50" s="105">
        <v>13.1</v>
      </c>
      <c r="G50" s="105">
        <v>12.6</v>
      </c>
      <c r="H50" s="13">
        <v>16.5</v>
      </c>
      <c r="I50" s="13">
        <v>25.7</v>
      </c>
      <c r="J50" s="13">
        <v>22.3</v>
      </c>
      <c r="K50" s="572">
        <v>29.2</v>
      </c>
      <c r="L50" s="572">
        <v>48.6</v>
      </c>
      <c r="M50" s="572">
        <v>40.6</v>
      </c>
    </row>
    <row r="51" spans="1:13">
      <c r="A51" s="1152" t="s">
        <v>43</v>
      </c>
      <c r="B51" s="1153">
        <v>233.3</v>
      </c>
      <c r="C51" s="1153">
        <v>327.5</v>
      </c>
      <c r="D51" s="1153">
        <v>328.8</v>
      </c>
      <c r="E51" s="1153">
        <v>434.9</v>
      </c>
      <c r="F51" s="1153">
        <v>607.20000000000005</v>
      </c>
      <c r="G51" s="322">
        <v>657.3</v>
      </c>
      <c r="H51" s="583">
        <v>677.9</v>
      </c>
      <c r="I51" s="583">
        <v>741.7</v>
      </c>
      <c r="J51" s="583">
        <v>371.7</v>
      </c>
      <c r="K51" s="583">
        <v>420.1</v>
      </c>
      <c r="L51" s="583">
        <v>480.4</v>
      </c>
      <c r="M51" s="1740">
        <v>518.5</v>
      </c>
    </row>
    <row r="52" spans="1:13">
      <c r="A52" s="98"/>
      <c r="B52" s="98"/>
      <c r="C52" s="98"/>
      <c r="D52" s="98"/>
      <c r="E52" s="98"/>
      <c r="F52" s="98"/>
      <c r="H52" s="935"/>
      <c r="I52" s="13"/>
      <c r="J52" s="13"/>
      <c r="K52" s="572"/>
      <c r="L52" s="572"/>
      <c r="M52" s="572"/>
    </row>
    <row r="53" spans="1:13" ht="15.75">
      <c r="A53" s="2154" t="s">
        <v>30</v>
      </c>
      <c r="B53" s="2154"/>
      <c r="C53" s="2154"/>
      <c r="D53" s="2154"/>
      <c r="E53" s="2154"/>
      <c r="F53" s="2154"/>
      <c r="G53" s="588"/>
      <c r="H53" s="935"/>
      <c r="I53" s="13"/>
      <c r="J53" s="13"/>
      <c r="K53" s="572"/>
      <c r="L53" s="572"/>
      <c r="M53" s="572"/>
    </row>
    <row r="54" spans="1:13" ht="15.75">
      <c r="A54" s="1000" t="s">
        <v>37</v>
      </c>
      <c r="B54" s="913"/>
      <c r="C54" s="913"/>
      <c r="D54" s="913"/>
      <c r="E54" s="913"/>
      <c r="F54" s="913"/>
      <c r="G54" s="913"/>
      <c r="H54" s="935"/>
      <c r="I54" s="13"/>
      <c r="J54" s="13"/>
      <c r="K54" s="572"/>
      <c r="L54" s="572"/>
      <c r="M54" s="572"/>
    </row>
    <row r="55" spans="1:13" ht="15.75">
      <c r="A55" s="913" t="s">
        <v>287</v>
      </c>
      <c r="B55" s="913"/>
      <c r="C55" s="913"/>
      <c r="D55" s="913"/>
      <c r="E55" s="913"/>
      <c r="F55" s="913"/>
      <c r="G55" s="913"/>
      <c r="H55" s="13"/>
      <c r="I55" s="13"/>
      <c r="J55" s="13"/>
      <c r="K55" s="572"/>
      <c r="L55" s="572"/>
      <c r="M55" s="572"/>
    </row>
    <row r="56" spans="1:13">
      <c r="A56" s="1149"/>
      <c r="B56" s="1149"/>
      <c r="C56" s="98"/>
      <c r="D56" s="98"/>
      <c r="E56" s="98"/>
      <c r="F56" s="98"/>
      <c r="H56" s="13"/>
      <c r="I56" s="13"/>
      <c r="J56" s="13"/>
      <c r="K56" s="13"/>
      <c r="L56" s="13"/>
      <c r="M56" s="572"/>
    </row>
    <row r="57" spans="1:13">
      <c r="A57" s="372"/>
      <c r="B57" s="373">
        <v>2011</v>
      </c>
      <c r="C57" s="373">
        <v>2012</v>
      </c>
      <c r="D57" s="373">
        <v>2013</v>
      </c>
      <c r="E57" s="373">
        <v>2014</v>
      </c>
      <c r="F57" s="373">
        <v>2015</v>
      </c>
      <c r="G57" s="321">
        <v>2016</v>
      </c>
      <c r="H57" s="321">
        <v>2017</v>
      </c>
      <c r="I57" s="321">
        <v>2019</v>
      </c>
      <c r="J57" s="321">
        <v>2020</v>
      </c>
      <c r="K57" s="321">
        <v>2021</v>
      </c>
      <c r="L57" s="321">
        <v>2022</v>
      </c>
      <c r="M57" s="1735">
        <v>2023</v>
      </c>
    </row>
    <row r="58" spans="1:13">
      <c r="A58" s="121"/>
      <c r="B58" s="92"/>
      <c r="C58" s="92"/>
      <c r="D58" s="92"/>
      <c r="E58" s="92"/>
      <c r="F58" s="92"/>
      <c r="G58" s="92"/>
      <c r="H58" s="13"/>
      <c r="I58" s="13"/>
      <c r="J58" s="13"/>
      <c r="K58" s="572"/>
      <c r="L58" s="572"/>
      <c r="M58" s="572"/>
    </row>
    <row r="59" spans="1:13">
      <c r="A59" s="94" t="s">
        <v>31</v>
      </c>
      <c r="B59" s="126">
        <v>359</v>
      </c>
      <c r="C59" s="126">
        <v>364</v>
      </c>
      <c r="D59" s="126">
        <v>435</v>
      </c>
      <c r="E59" s="126">
        <v>405</v>
      </c>
      <c r="F59" s="126">
        <v>423</v>
      </c>
      <c r="G59" s="126">
        <v>435</v>
      </c>
      <c r="H59" s="13">
        <v>412</v>
      </c>
      <c r="I59" s="13">
        <v>532</v>
      </c>
      <c r="J59" s="13">
        <v>471</v>
      </c>
      <c r="K59" s="572">
        <v>548</v>
      </c>
      <c r="L59" s="572">
        <v>451</v>
      </c>
      <c r="M59" s="572">
        <v>372</v>
      </c>
    </row>
    <row r="60" spans="1:13">
      <c r="A60" s="95" t="s">
        <v>32</v>
      </c>
      <c r="B60" s="105"/>
      <c r="C60" s="105"/>
      <c r="D60" s="105"/>
      <c r="E60" s="105"/>
      <c r="F60" s="105"/>
      <c r="G60" s="92"/>
      <c r="H60" s="936"/>
      <c r="I60" s="936"/>
      <c r="J60" s="936"/>
      <c r="K60" s="572"/>
      <c r="L60" s="572"/>
      <c r="M60" s="572"/>
    </row>
    <row r="61" spans="1:13">
      <c r="A61" s="115" t="s">
        <v>33</v>
      </c>
      <c r="B61" s="125">
        <v>25</v>
      </c>
      <c r="C61" s="125">
        <v>30</v>
      </c>
      <c r="D61" s="125">
        <v>24</v>
      </c>
      <c r="E61" s="125">
        <v>19</v>
      </c>
      <c r="F61" s="125">
        <v>29</v>
      </c>
      <c r="G61" s="125">
        <v>21</v>
      </c>
      <c r="H61" s="13">
        <v>13</v>
      </c>
      <c r="I61" s="13">
        <v>15</v>
      </c>
      <c r="J61" s="13">
        <v>16</v>
      </c>
      <c r="K61" s="572">
        <v>19</v>
      </c>
      <c r="L61" s="572">
        <v>9</v>
      </c>
      <c r="M61" s="572">
        <v>14</v>
      </c>
    </row>
    <row r="62" spans="1:13">
      <c r="A62" s="374" t="s">
        <v>34</v>
      </c>
      <c r="B62" s="1150">
        <v>488</v>
      </c>
      <c r="C62" s="1150">
        <v>514</v>
      </c>
      <c r="D62" s="1150">
        <v>593</v>
      </c>
      <c r="E62" s="1150">
        <v>547</v>
      </c>
      <c r="F62" s="1150">
        <v>598</v>
      </c>
      <c r="G62" s="322">
        <v>546</v>
      </c>
      <c r="H62" s="1151">
        <v>544</v>
      </c>
      <c r="I62" s="1151">
        <v>725</v>
      </c>
      <c r="J62" s="1151">
        <v>661</v>
      </c>
      <c r="K62" s="1151">
        <v>737</v>
      </c>
      <c r="L62" s="1151">
        <v>607</v>
      </c>
      <c r="M62" s="1740">
        <v>516</v>
      </c>
    </row>
    <row r="63" spans="1:13">
      <c r="A63" s="860"/>
      <c r="B63" s="860"/>
      <c r="C63" s="860"/>
      <c r="D63" s="124"/>
      <c r="E63" s="123"/>
      <c r="F63" s="860"/>
      <c r="G63" s="572"/>
      <c r="H63" s="16"/>
      <c r="I63" s="16"/>
      <c r="J63" s="16"/>
      <c r="K63" s="572"/>
      <c r="L63" s="572"/>
      <c r="M63" s="572"/>
    </row>
  </sheetData>
  <mergeCells count="10">
    <mergeCell ref="A2:F2"/>
    <mergeCell ref="A4:F4"/>
    <mergeCell ref="A7:F7"/>
    <mergeCell ref="A13:F13"/>
    <mergeCell ref="A53:F53"/>
    <mergeCell ref="A19:F19"/>
    <mergeCell ref="A24:F24"/>
    <mergeCell ref="A27:F27"/>
    <mergeCell ref="A36:F36"/>
    <mergeCell ref="A45:G45"/>
  </mergeCells>
  <pageMargins left="1.1811023622047245" right="0.51181102362204722" top="0.70866141732283472" bottom="0.78740157480314965" header="0.51181102362204722" footer="0.59055118110236227"/>
  <pageSetup paperSize="9" scale="90" firstPageNumber="30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15"/>
  <sheetViews>
    <sheetView zoomScale="90" zoomScaleNormal="90" zoomScaleSheetLayoutView="90" workbookViewId="0">
      <selection activeCell="R22" sqref="R22"/>
    </sheetView>
  </sheetViews>
  <sheetFormatPr defaultColWidth="10.6640625" defaultRowHeight="12.95" customHeight="1"/>
  <cols>
    <col min="1" max="1" width="45.83203125" style="1" customWidth="1"/>
    <col min="2" max="2" width="9.83203125" style="1" hidden="1" customWidth="1"/>
    <col min="3" max="5" width="11.83203125" style="1" hidden="1" customWidth="1"/>
    <col min="6" max="6" width="0" style="37" hidden="1" customWidth="1"/>
    <col min="7" max="8" width="0" style="16" hidden="1" customWidth="1"/>
    <col min="9" max="10" width="10.6640625" style="16"/>
    <col min="11" max="16384" width="10.6640625" style="14"/>
  </cols>
  <sheetData>
    <row r="1" spans="1:13" ht="18" customHeight="1">
      <c r="A1" s="2154" t="s">
        <v>26</v>
      </c>
      <c r="B1" s="2154"/>
      <c r="C1" s="2154"/>
      <c r="D1" s="2154"/>
      <c r="E1" s="2154"/>
      <c r="F1" s="2154"/>
    </row>
    <row r="2" spans="1:13" ht="12.75" customHeight="1">
      <c r="A2" s="122"/>
      <c r="B2" s="122"/>
      <c r="C2" s="122"/>
      <c r="D2" s="122"/>
      <c r="E2" s="122"/>
      <c r="F2" s="122"/>
    </row>
    <row r="3" spans="1:13" ht="14.25" customHeight="1">
      <c r="A3" s="101" t="s">
        <v>288</v>
      </c>
      <c r="B3" s="101"/>
      <c r="C3" s="101"/>
      <c r="D3" s="101"/>
      <c r="E3" s="101"/>
      <c r="F3" s="101"/>
    </row>
    <row r="4" spans="1:13" ht="12.75" customHeight="1">
      <c r="A4" s="2156" t="s">
        <v>289</v>
      </c>
      <c r="B4" s="2156"/>
      <c r="C4" s="2156"/>
      <c r="D4" s="2156"/>
      <c r="E4" s="2156"/>
      <c r="F4" s="2156"/>
      <c r="G4" s="2156"/>
      <c r="H4" s="2156"/>
      <c r="I4" s="2156"/>
      <c r="J4" s="2156"/>
      <c r="K4" s="2156"/>
    </row>
    <row r="5" spans="1:13" ht="12.75" customHeight="1">
      <c r="A5" s="2113"/>
      <c r="B5" s="2113"/>
      <c r="C5" s="2113"/>
      <c r="D5" s="2113"/>
      <c r="E5" s="2113"/>
      <c r="F5" s="2113"/>
      <c r="G5" s="2113"/>
      <c r="H5" s="2113"/>
      <c r="I5" s="2113"/>
      <c r="J5" s="2113"/>
      <c r="K5" s="2113"/>
    </row>
    <row r="6" spans="1:13" ht="12.75" customHeight="1">
      <c r="A6" s="2114"/>
      <c r="B6" s="2115">
        <v>2011</v>
      </c>
      <c r="C6" s="1161">
        <v>2012</v>
      </c>
      <c r="D6" s="1161">
        <v>2013</v>
      </c>
      <c r="E6" s="1161">
        <v>2014</v>
      </c>
      <c r="F6" s="1161">
        <v>2015</v>
      </c>
      <c r="G6" s="1161">
        <v>2016</v>
      </c>
      <c r="H6" s="1161">
        <v>2017</v>
      </c>
      <c r="I6" s="1161">
        <v>2019</v>
      </c>
      <c r="J6" s="1161">
        <v>2020</v>
      </c>
      <c r="K6" s="1161">
        <v>2021</v>
      </c>
      <c r="L6" s="373">
        <v>2022</v>
      </c>
      <c r="M6" s="2116">
        <v>2023</v>
      </c>
    </row>
    <row r="7" spans="1:13" ht="12.75" customHeight="1">
      <c r="A7" s="121"/>
      <c r="B7" s="120"/>
      <c r="C7" s="120"/>
      <c r="D7" s="120"/>
      <c r="E7" s="120"/>
      <c r="F7" s="120"/>
      <c r="G7" s="124"/>
      <c r="H7" s="242"/>
      <c r="I7" s="241"/>
      <c r="J7" s="241"/>
    </row>
    <row r="8" spans="1:13" ht="12.75" customHeight="1">
      <c r="A8" s="117" t="s">
        <v>44</v>
      </c>
      <c r="B8" s="112">
        <v>21</v>
      </c>
      <c r="C8" s="2117">
        <v>22.6</v>
      </c>
      <c r="D8" s="2117">
        <v>22.9</v>
      </c>
      <c r="E8" s="112">
        <v>24.4</v>
      </c>
      <c r="F8" s="112">
        <v>26.5</v>
      </c>
      <c r="G8" s="124">
        <v>26.4</v>
      </c>
      <c r="H8" s="240">
        <v>27.6</v>
      </c>
      <c r="I8" s="250">
        <v>32.200000000000003</v>
      </c>
      <c r="J8" s="250">
        <v>29.8</v>
      </c>
      <c r="K8" s="2118">
        <v>33.5</v>
      </c>
      <c r="L8" s="2118">
        <v>25.1</v>
      </c>
      <c r="M8" s="2118">
        <v>36.200000000000003</v>
      </c>
    </row>
    <row r="9" spans="1:13" ht="12.75" customHeight="1">
      <c r="A9" s="117"/>
      <c r="B9" s="112"/>
      <c r="C9" s="112"/>
      <c r="D9" s="112"/>
      <c r="E9" s="112"/>
      <c r="F9" s="112"/>
      <c r="G9" s="124"/>
      <c r="H9" s="240"/>
      <c r="K9" s="2118"/>
      <c r="L9" s="2118"/>
    </row>
    <row r="10" spans="1:13" ht="12.75" customHeight="1">
      <c r="A10" s="346" t="s">
        <v>23</v>
      </c>
      <c r="B10" s="375">
        <v>94.1</v>
      </c>
      <c r="C10" s="376">
        <v>105.5</v>
      </c>
      <c r="D10" s="376">
        <v>114.8</v>
      </c>
      <c r="E10" s="375">
        <v>118.7</v>
      </c>
      <c r="F10" s="377">
        <v>122.1</v>
      </c>
      <c r="G10" s="378">
        <v>121.2</v>
      </c>
      <c r="H10" s="1156">
        <v>120.7</v>
      </c>
      <c r="I10" s="2119">
        <v>142.19999999999999</v>
      </c>
      <c r="J10" s="2119">
        <v>268.8</v>
      </c>
      <c r="K10" s="2120">
        <v>127.3</v>
      </c>
      <c r="L10" s="2120">
        <v>110.2</v>
      </c>
      <c r="M10" s="2120">
        <v>95.9</v>
      </c>
    </row>
    <row r="11" spans="1:13" ht="18" customHeight="1">
      <c r="A11" s="115"/>
      <c r="B11" s="113"/>
      <c r="C11" s="113"/>
      <c r="D11" s="114"/>
      <c r="E11" s="113"/>
      <c r="F11" s="114"/>
      <c r="G11" s="124"/>
    </row>
    <row r="12" spans="1:13" ht="12.75" customHeight="1">
      <c r="A12" s="111"/>
      <c r="B12" s="111"/>
      <c r="C12" s="111"/>
      <c r="D12" s="111"/>
      <c r="E12" s="111"/>
      <c r="F12" s="111"/>
    </row>
    <row r="13" spans="1:13" ht="13.5" customHeight="1">
      <c r="A13" s="111"/>
      <c r="B13" s="111"/>
      <c r="C13" s="111"/>
      <c r="D13" s="111"/>
      <c r="E13" s="111"/>
      <c r="F13" s="110"/>
    </row>
    <row r="14" spans="1:13" ht="12.95" customHeight="1">
      <c r="A14" s="111"/>
      <c r="B14" s="111"/>
      <c r="C14" s="111"/>
      <c r="D14" s="111"/>
      <c r="E14" s="111"/>
      <c r="F14" s="110"/>
    </row>
    <row r="15" spans="1:13" ht="12.95" customHeight="1">
      <c r="A15" s="111"/>
      <c r="B15" s="111"/>
      <c r="C15" s="111"/>
      <c r="D15" s="111"/>
      <c r="E15" s="111"/>
      <c r="F15" s="110"/>
    </row>
    <row r="16" spans="1:13" ht="12.95" customHeight="1">
      <c r="A16" s="111"/>
      <c r="B16" s="111"/>
      <c r="C16" s="111"/>
      <c r="D16" s="111"/>
      <c r="E16" s="111"/>
      <c r="F16" s="110"/>
    </row>
    <row r="17" spans="1:6" ht="12.95" customHeight="1">
      <c r="A17" s="111"/>
      <c r="B17" s="111"/>
      <c r="C17" s="111"/>
      <c r="D17" s="111"/>
      <c r="E17" s="111"/>
      <c r="F17" s="110"/>
    </row>
    <row r="18" spans="1:6" ht="12.95" customHeight="1">
      <c r="A18" s="111"/>
      <c r="B18" s="111"/>
      <c r="C18" s="111"/>
      <c r="D18" s="111"/>
      <c r="E18" s="111"/>
      <c r="F18" s="110"/>
    </row>
    <row r="19" spans="1:6" ht="12.95" customHeight="1">
      <c r="A19" s="111"/>
      <c r="B19" s="111"/>
      <c r="C19" s="111"/>
      <c r="D19" s="111"/>
      <c r="E19" s="111"/>
      <c r="F19" s="110"/>
    </row>
    <row r="20" spans="1:6" ht="12.95" customHeight="1">
      <c r="A20" s="111"/>
      <c r="B20" s="111"/>
      <c r="C20" s="111"/>
      <c r="D20" s="111"/>
      <c r="E20" s="111"/>
      <c r="F20" s="110"/>
    </row>
    <row r="21" spans="1:6" ht="12.95" customHeight="1">
      <c r="A21" s="111"/>
      <c r="B21" s="111"/>
      <c r="C21" s="111"/>
      <c r="D21" s="111"/>
      <c r="E21" s="111"/>
      <c r="F21" s="110"/>
    </row>
    <row r="22" spans="1:6" ht="12.95" customHeight="1">
      <c r="A22" s="111"/>
      <c r="B22" s="111"/>
      <c r="C22" s="111"/>
      <c r="D22" s="111"/>
      <c r="E22" s="111"/>
      <c r="F22" s="110"/>
    </row>
    <row r="23" spans="1:6" ht="12.95" customHeight="1">
      <c r="A23" s="111"/>
      <c r="B23" s="111"/>
      <c r="C23" s="111"/>
      <c r="D23" s="111"/>
      <c r="E23" s="111"/>
      <c r="F23" s="110"/>
    </row>
    <row r="24" spans="1:6" ht="12.95" customHeight="1">
      <c r="A24" s="111"/>
      <c r="B24" s="111"/>
      <c r="C24" s="111"/>
      <c r="D24" s="111"/>
      <c r="E24" s="111"/>
      <c r="F24" s="110"/>
    </row>
    <row r="25" spans="1:6" ht="12.95" customHeight="1">
      <c r="A25" s="111"/>
      <c r="B25" s="111"/>
      <c r="C25" s="111"/>
      <c r="D25" s="111"/>
      <c r="E25" s="111"/>
      <c r="F25" s="110"/>
    </row>
    <row r="26" spans="1:6" ht="12.95" customHeight="1">
      <c r="A26" s="111"/>
      <c r="B26" s="111"/>
      <c r="C26" s="111"/>
      <c r="D26" s="111"/>
      <c r="E26" s="111"/>
      <c r="F26" s="110"/>
    </row>
    <row r="27" spans="1:6" ht="12.95" customHeight="1">
      <c r="A27" s="111"/>
      <c r="B27" s="111"/>
      <c r="C27" s="111"/>
      <c r="D27" s="111"/>
      <c r="E27" s="111"/>
      <c r="F27" s="110"/>
    </row>
    <row r="28" spans="1:6" ht="12.95" customHeight="1">
      <c r="A28" s="111"/>
      <c r="B28" s="111"/>
      <c r="C28" s="111"/>
      <c r="D28" s="111"/>
      <c r="E28" s="111"/>
      <c r="F28" s="110"/>
    </row>
    <row r="29" spans="1:6" ht="12.95" customHeight="1">
      <c r="A29" s="111"/>
      <c r="B29" s="111"/>
      <c r="C29" s="111"/>
      <c r="D29" s="111"/>
      <c r="E29" s="111"/>
      <c r="F29" s="110"/>
    </row>
    <row r="30" spans="1:6" ht="12.95" customHeight="1">
      <c r="A30" s="111"/>
      <c r="B30" s="111"/>
      <c r="C30" s="111"/>
      <c r="D30" s="111"/>
      <c r="E30" s="111"/>
      <c r="F30" s="110"/>
    </row>
    <row r="31" spans="1:6" ht="12.95" customHeight="1">
      <c r="A31" s="111"/>
      <c r="B31" s="111"/>
      <c r="C31" s="111"/>
      <c r="D31" s="111"/>
      <c r="E31" s="111"/>
      <c r="F31" s="110"/>
    </row>
    <row r="32" spans="1:6" ht="12.95" customHeight="1">
      <c r="A32" s="111"/>
      <c r="B32" s="111"/>
      <c r="C32" s="111"/>
      <c r="D32" s="111"/>
      <c r="E32" s="111"/>
      <c r="F32" s="110"/>
    </row>
    <row r="33" spans="1:6" ht="12.95" customHeight="1">
      <c r="A33" s="111"/>
      <c r="B33" s="111"/>
      <c r="C33" s="111"/>
      <c r="D33" s="111"/>
      <c r="E33" s="111"/>
      <c r="F33" s="110"/>
    </row>
    <row r="34" spans="1:6" ht="12.95" customHeight="1">
      <c r="A34" s="111"/>
      <c r="B34" s="111"/>
      <c r="C34" s="111"/>
      <c r="D34" s="111"/>
      <c r="E34" s="111"/>
      <c r="F34" s="110"/>
    </row>
    <row r="35" spans="1:6" ht="12.95" customHeight="1">
      <c r="A35" s="111"/>
      <c r="B35" s="111"/>
      <c r="C35" s="111"/>
      <c r="D35" s="111"/>
      <c r="E35" s="111"/>
      <c r="F35" s="110"/>
    </row>
    <row r="36" spans="1:6" ht="12.95" customHeight="1">
      <c r="A36" s="111"/>
      <c r="B36" s="111"/>
      <c r="C36" s="111"/>
      <c r="D36" s="111"/>
      <c r="E36" s="111"/>
      <c r="F36" s="110"/>
    </row>
    <row r="37" spans="1:6" ht="12.95" customHeight="1">
      <c r="A37" s="111"/>
      <c r="B37" s="111"/>
      <c r="C37" s="111"/>
      <c r="D37" s="111"/>
      <c r="E37" s="111"/>
      <c r="F37" s="110"/>
    </row>
    <row r="38" spans="1:6" ht="12.95" customHeight="1">
      <c r="A38" s="111"/>
      <c r="B38" s="111"/>
      <c r="C38" s="111"/>
      <c r="D38" s="111"/>
      <c r="E38" s="111"/>
      <c r="F38" s="110"/>
    </row>
    <row r="39" spans="1:6" ht="12.95" customHeight="1">
      <c r="A39" s="111"/>
      <c r="B39" s="111"/>
      <c r="C39" s="111"/>
      <c r="D39" s="111"/>
      <c r="E39" s="111"/>
      <c r="F39" s="110"/>
    </row>
    <row r="40" spans="1:6" ht="12.95" customHeight="1">
      <c r="A40" s="111"/>
      <c r="B40" s="111"/>
      <c r="C40" s="111"/>
      <c r="D40" s="111"/>
      <c r="E40" s="111"/>
      <c r="F40" s="110"/>
    </row>
    <row r="41" spans="1:6" ht="12.95" customHeight="1">
      <c r="A41" s="111"/>
      <c r="B41" s="111"/>
      <c r="C41" s="111"/>
      <c r="D41" s="111"/>
      <c r="E41" s="111"/>
      <c r="F41" s="110"/>
    </row>
    <row r="42" spans="1:6" ht="12.95" customHeight="1">
      <c r="A42" s="111"/>
      <c r="B42" s="111"/>
      <c r="C42" s="111"/>
      <c r="D42" s="111"/>
      <c r="E42" s="111"/>
      <c r="F42" s="110"/>
    </row>
    <row r="43" spans="1:6" ht="12.95" customHeight="1">
      <c r="A43" s="111"/>
      <c r="B43" s="111"/>
      <c r="C43" s="111"/>
      <c r="D43" s="111"/>
      <c r="E43" s="111"/>
      <c r="F43" s="110"/>
    </row>
    <row r="44" spans="1:6" ht="12.95" customHeight="1">
      <c r="A44" s="111"/>
      <c r="B44" s="111"/>
      <c r="C44" s="111"/>
      <c r="D44" s="111"/>
      <c r="E44" s="111"/>
      <c r="F44" s="110"/>
    </row>
    <row r="75" ht="12.95" hidden="1" customHeight="1"/>
    <row r="76" ht="12.95" hidden="1" customHeight="1"/>
    <row r="77" ht="12.95" hidden="1" customHeight="1"/>
    <row r="115" spans="1:5" ht="12.95" customHeight="1">
      <c r="A115" s="14"/>
      <c r="B115" s="14"/>
      <c r="C115" s="14"/>
      <c r="D115" s="14"/>
      <c r="E115" s="14"/>
    </row>
  </sheetData>
  <mergeCells count="2">
    <mergeCell ref="A1:F1"/>
    <mergeCell ref="A4:K4"/>
  </mergeCells>
  <pageMargins left="1.1811023622047245" right="0.51181102362204722" top="0.70866141732283472" bottom="0.78740157480314965" header="0.51181102362204722" footer="0.59055118110236227"/>
  <pageSetup paperSize="9" scale="88" firstPageNumber="31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22"/>
  <sheetViews>
    <sheetView topLeftCell="A212" zoomScaleNormal="100" workbookViewId="0">
      <selection activeCell="P14" sqref="P14"/>
    </sheetView>
  </sheetViews>
  <sheetFormatPr defaultColWidth="10.6640625" defaultRowHeight="12.75"/>
  <cols>
    <col min="1" max="1" width="32.1640625" style="149" customWidth="1"/>
    <col min="2" max="2" width="6" style="149" customWidth="1"/>
    <col min="3" max="3" width="10.5" style="149" hidden="1" customWidth="1"/>
    <col min="4" max="5" width="10.5" style="148" hidden="1" customWidth="1"/>
    <col min="6" max="7" width="10.83203125" style="147" hidden="1" customWidth="1"/>
    <col min="8" max="8" width="10.6640625" style="147" hidden="1" customWidth="1"/>
    <col min="9" max="9" width="10.83203125" style="147" hidden="1" customWidth="1"/>
    <col min="10" max="10" width="0" style="146" hidden="1" customWidth="1"/>
    <col min="11" max="11" width="11.6640625" style="107" hidden="1" customWidth="1"/>
    <col min="12" max="12" width="11.6640625" style="42" hidden="1" customWidth="1"/>
    <col min="13" max="15" width="11.6640625" style="42" bestFit="1" customWidth="1"/>
    <col min="16" max="16384" width="10.6640625" style="42"/>
  </cols>
  <sheetData>
    <row r="1" spans="1:17" ht="12.75" customHeight="1">
      <c r="A1" s="2159" t="s">
        <v>80</v>
      </c>
      <c r="B1" s="2159"/>
      <c r="C1" s="2159"/>
      <c r="D1" s="2159"/>
      <c r="E1" s="2159"/>
      <c r="F1" s="2159"/>
      <c r="G1" s="2159"/>
      <c r="H1" s="2159"/>
      <c r="I1" s="2159"/>
      <c r="J1" s="2159"/>
      <c r="K1" s="2159"/>
      <c r="L1" s="2159"/>
      <c r="M1" s="2159"/>
      <c r="N1" s="2159"/>
      <c r="O1" s="2159"/>
    </row>
    <row r="2" spans="1:17" ht="15.75">
      <c r="A2" s="286"/>
      <c r="B2" s="286"/>
      <c r="C2" s="286"/>
      <c r="D2" s="286"/>
      <c r="E2" s="286"/>
      <c r="F2" s="286"/>
      <c r="G2" s="214"/>
      <c r="H2" s="214"/>
      <c r="I2" s="214"/>
      <c r="J2" s="213"/>
    </row>
    <row r="3" spans="1:17" ht="48.75" customHeight="1">
      <c r="A3" s="2159" t="s">
        <v>1666</v>
      </c>
      <c r="B3" s="2159"/>
      <c r="C3" s="2159"/>
      <c r="D3" s="2159"/>
      <c r="E3" s="2159"/>
      <c r="F3" s="2159"/>
      <c r="G3" s="2159"/>
      <c r="H3" s="2159"/>
      <c r="I3" s="2159"/>
      <c r="J3" s="2159"/>
      <c r="K3" s="2159"/>
      <c r="L3" s="2159"/>
      <c r="M3" s="2159"/>
      <c r="N3" s="2159"/>
      <c r="O3" s="2159"/>
    </row>
    <row r="4" spans="1:17">
      <c r="A4" s="2160" t="s">
        <v>290</v>
      </c>
      <c r="B4" s="2160"/>
      <c r="C4" s="2160"/>
      <c r="D4" s="2160"/>
      <c r="E4" s="2160"/>
      <c r="F4" s="2160"/>
      <c r="G4" s="151"/>
      <c r="H4" s="151"/>
      <c r="I4" s="151"/>
      <c r="J4" s="150"/>
      <c r="K4" s="150"/>
      <c r="M4" s="150"/>
      <c r="N4" s="150"/>
      <c r="O4" s="150"/>
    </row>
    <row r="5" spans="1:17">
      <c r="A5" s="379"/>
      <c r="B5" s="379"/>
      <c r="C5" s="380">
        <v>2003</v>
      </c>
      <c r="D5" s="380">
        <v>2004</v>
      </c>
      <c r="E5" s="380">
        <v>2007</v>
      </c>
      <c r="F5" s="380">
        <v>2011</v>
      </c>
      <c r="G5" s="380">
        <v>2012</v>
      </c>
      <c r="H5" s="380">
        <v>2013</v>
      </c>
      <c r="I5" s="380">
        <v>2014</v>
      </c>
      <c r="J5" s="380">
        <v>2015</v>
      </c>
      <c r="K5" s="380">
        <v>2016</v>
      </c>
      <c r="L5" s="380">
        <v>2017</v>
      </c>
      <c r="M5" s="380">
        <v>2019</v>
      </c>
      <c r="N5" s="380">
        <v>2020</v>
      </c>
      <c r="O5" s="380">
        <v>2021</v>
      </c>
      <c r="P5" s="380">
        <v>2022</v>
      </c>
      <c r="Q5" s="380">
        <v>2023</v>
      </c>
    </row>
    <row r="6" spans="1:17">
      <c r="A6" s="212"/>
      <c r="B6" s="212"/>
      <c r="C6" s="211"/>
      <c r="D6" s="211"/>
      <c r="E6" s="210"/>
      <c r="F6" s="209"/>
      <c r="G6" s="209"/>
      <c r="H6" s="209"/>
      <c r="I6" s="209"/>
      <c r="J6" s="150"/>
      <c r="K6" s="150"/>
    </row>
    <row r="7" spans="1:17">
      <c r="A7" s="287" t="s">
        <v>81</v>
      </c>
      <c r="B7" s="288"/>
      <c r="C7" s="289">
        <v>85.6</v>
      </c>
      <c r="D7" s="164">
        <v>87.3</v>
      </c>
      <c r="E7" s="208" t="s">
        <v>10</v>
      </c>
      <c r="F7" s="207">
        <v>36096.1</v>
      </c>
      <c r="G7" s="207">
        <v>38316</v>
      </c>
      <c r="H7" s="179">
        <v>40147.4</v>
      </c>
      <c r="I7" s="179">
        <v>38783</v>
      </c>
      <c r="J7" s="179">
        <v>39278.9</v>
      </c>
      <c r="K7" s="266">
        <v>39839.4</v>
      </c>
      <c r="L7" s="266">
        <v>39159</v>
      </c>
      <c r="M7" s="266">
        <v>38982</v>
      </c>
      <c r="N7" s="266">
        <v>38851</v>
      </c>
      <c r="O7" s="266">
        <v>39361.4</v>
      </c>
      <c r="P7" s="266">
        <v>40203</v>
      </c>
      <c r="Q7" s="266">
        <v>42201</v>
      </c>
    </row>
    <row r="8" spans="1:17">
      <c r="A8" s="287"/>
      <c r="B8" s="288"/>
      <c r="C8" s="290"/>
      <c r="E8" s="151"/>
      <c r="F8" s="151"/>
      <c r="G8" s="151"/>
      <c r="H8" s="178"/>
      <c r="I8" s="178"/>
      <c r="J8" s="168"/>
      <c r="K8" s="168"/>
      <c r="L8" s="46"/>
      <c r="M8" s="43"/>
      <c r="N8" s="43"/>
      <c r="O8" s="269"/>
      <c r="P8" s="269"/>
      <c r="Q8" s="269"/>
    </row>
    <row r="9" spans="1:17" ht="24">
      <c r="A9" s="171" t="s">
        <v>763</v>
      </c>
      <c r="B9" s="171"/>
      <c r="C9" s="291">
        <v>20.7</v>
      </c>
      <c r="D9" s="148">
        <v>18.8</v>
      </c>
      <c r="E9" s="292">
        <v>0</v>
      </c>
      <c r="F9" s="153">
        <v>697</v>
      </c>
      <c r="G9" s="153">
        <v>718.4</v>
      </c>
      <c r="H9" s="169">
        <v>657</v>
      </c>
      <c r="I9" s="169">
        <v>652</v>
      </c>
      <c r="J9" s="168">
        <v>335.3</v>
      </c>
      <c r="K9" s="168">
        <v>307.89999999999998</v>
      </c>
      <c r="L9" s="46">
        <v>682</v>
      </c>
      <c r="M9" s="43">
        <v>625</v>
      </c>
      <c r="N9" s="43">
        <v>627</v>
      </c>
      <c r="O9" s="269">
        <v>626</v>
      </c>
      <c r="P9" s="269">
        <v>699</v>
      </c>
      <c r="Q9" s="269">
        <v>656</v>
      </c>
    </row>
    <row r="10" spans="1:17">
      <c r="A10" s="171" t="s">
        <v>82</v>
      </c>
      <c r="B10" s="171"/>
      <c r="C10" s="291"/>
      <c r="F10" s="153">
        <v>18</v>
      </c>
      <c r="G10" s="153">
        <v>4</v>
      </c>
      <c r="H10" s="169">
        <v>6</v>
      </c>
      <c r="I10" s="169">
        <v>37</v>
      </c>
      <c r="J10" s="168">
        <v>45</v>
      </c>
      <c r="K10" s="168">
        <v>33</v>
      </c>
      <c r="L10" s="46">
        <v>13</v>
      </c>
      <c r="M10" s="43">
        <v>9</v>
      </c>
      <c r="N10" s="43">
        <v>10</v>
      </c>
      <c r="O10" s="269">
        <v>5</v>
      </c>
      <c r="P10" s="269">
        <v>13</v>
      </c>
      <c r="Q10" s="269">
        <v>5</v>
      </c>
    </row>
    <row r="11" spans="1:17" ht="36">
      <c r="A11" s="171" t="s">
        <v>399</v>
      </c>
      <c r="B11" s="171"/>
      <c r="C11" s="291">
        <v>9.5</v>
      </c>
      <c r="D11" s="148">
        <v>9.5</v>
      </c>
      <c r="E11" s="292">
        <v>0</v>
      </c>
      <c r="F11" s="153">
        <v>3390</v>
      </c>
      <c r="G11" s="153">
        <v>1843</v>
      </c>
      <c r="H11" s="169">
        <v>1700</v>
      </c>
      <c r="I11" s="169">
        <v>1708</v>
      </c>
      <c r="J11" s="168">
        <v>1754.9</v>
      </c>
      <c r="K11" s="269">
        <v>1725</v>
      </c>
      <c r="L11" s="269">
        <v>1557</v>
      </c>
      <c r="M11" s="269">
        <v>1614</v>
      </c>
      <c r="N11" s="269">
        <v>1670</v>
      </c>
      <c r="O11" s="269">
        <v>1746</v>
      </c>
      <c r="P11" s="269">
        <v>1756</v>
      </c>
      <c r="Q11" s="269">
        <v>1772</v>
      </c>
    </row>
    <row r="12" spans="1:17" ht="24" hidden="1">
      <c r="A12" s="188" t="s">
        <v>83</v>
      </c>
      <c r="B12" s="171"/>
      <c r="C12" s="291"/>
      <c r="E12" s="292"/>
      <c r="F12" s="153"/>
      <c r="G12" s="153"/>
      <c r="H12" s="169"/>
      <c r="I12" s="169"/>
      <c r="J12" s="168"/>
      <c r="K12" s="269"/>
      <c r="L12" s="269"/>
      <c r="M12" s="269"/>
      <c r="N12" s="269"/>
      <c r="O12" s="269"/>
      <c r="P12" s="269"/>
      <c r="Q12" s="269"/>
    </row>
    <row r="13" spans="1:17" hidden="1">
      <c r="A13" s="188" t="s">
        <v>84</v>
      </c>
      <c r="B13" s="171"/>
      <c r="C13" s="291">
        <v>3.5</v>
      </c>
      <c r="D13" s="148">
        <v>3.5</v>
      </c>
      <c r="E13" s="292">
        <v>0</v>
      </c>
      <c r="F13" s="153">
        <v>2266</v>
      </c>
      <c r="G13" s="153">
        <v>2157</v>
      </c>
      <c r="H13" s="169">
        <v>2199</v>
      </c>
      <c r="I13" s="205" t="s">
        <v>10</v>
      </c>
      <c r="J13" s="205" t="s">
        <v>10</v>
      </c>
      <c r="K13" s="269" t="s">
        <v>10</v>
      </c>
      <c r="L13" s="269" t="s">
        <v>10</v>
      </c>
      <c r="M13" s="269"/>
      <c r="N13" s="269"/>
      <c r="O13" s="269"/>
      <c r="P13" s="269"/>
      <c r="Q13" s="269"/>
    </row>
    <row r="14" spans="1:17" ht="48">
      <c r="A14" s="171" t="s">
        <v>1320</v>
      </c>
      <c r="B14" s="171"/>
      <c r="C14" s="291"/>
      <c r="E14" s="292"/>
      <c r="F14" s="206" t="s">
        <v>10</v>
      </c>
      <c r="G14" s="206" t="s">
        <v>10</v>
      </c>
      <c r="H14" s="205" t="s">
        <v>10</v>
      </c>
      <c r="I14" s="169">
        <v>1741</v>
      </c>
      <c r="J14" s="168">
        <v>1778.7</v>
      </c>
      <c r="K14" s="269">
        <v>1758</v>
      </c>
      <c r="L14" s="269">
        <v>1727</v>
      </c>
      <c r="M14" s="269">
        <v>1791</v>
      </c>
      <c r="N14" s="269">
        <v>1748</v>
      </c>
      <c r="O14" s="269">
        <v>1775</v>
      </c>
      <c r="P14" s="269">
        <v>1658</v>
      </c>
      <c r="Q14" s="269">
        <v>1586</v>
      </c>
    </row>
    <row r="15" spans="1:17" ht="36">
      <c r="A15" s="171" t="s">
        <v>85</v>
      </c>
      <c r="B15" s="171"/>
      <c r="C15" s="291"/>
      <c r="E15" s="292"/>
      <c r="F15" s="206" t="s">
        <v>10</v>
      </c>
      <c r="G15" s="206" t="s">
        <v>10</v>
      </c>
      <c r="H15" s="205" t="s">
        <v>10</v>
      </c>
      <c r="I15" s="169">
        <v>597</v>
      </c>
      <c r="J15" s="168">
        <v>1094.8</v>
      </c>
      <c r="K15" s="269">
        <v>1242</v>
      </c>
      <c r="L15" s="269">
        <v>949</v>
      </c>
      <c r="M15" s="269">
        <v>923</v>
      </c>
      <c r="N15" s="269">
        <v>885</v>
      </c>
      <c r="O15" s="269">
        <v>885</v>
      </c>
      <c r="P15" s="269">
        <v>885</v>
      </c>
      <c r="Q15" s="269">
        <v>923</v>
      </c>
    </row>
    <row r="16" spans="1:17">
      <c r="A16" s="171" t="s">
        <v>86</v>
      </c>
      <c r="B16" s="171"/>
      <c r="C16" s="291">
        <v>3.5</v>
      </c>
      <c r="D16" s="148">
        <v>3.8</v>
      </c>
      <c r="E16" s="292">
        <v>0</v>
      </c>
      <c r="F16" s="153">
        <v>1392</v>
      </c>
      <c r="G16" s="153">
        <v>1448</v>
      </c>
      <c r="H16" s="169">
        <v>1547</v>
      </c>
      <c r="I16" s="169">
        <v>1377</v>
      </c>
      <c r="J16" s="168">
        <v>1411.5</v>
      </c>
      <c r="K16" s="269">
        <v>1423</v>
      </c>
      <c r="L16" s="269">
        <v>1367</v>
      </c>
      <c r="M16" s="269">
        <v>1665</v>
      </c>
      <c r="N16" s="269">
        <v>1691</v>
      </c>
      <c r="O16" s="269">
        <v>1708</v>
      </c>
      <c r="P16" s="269">
        <v>1737</v>
      </c>
      <c r="Q16" s="269">
        <v>1917</v>
      </c>
    </row>
    <row r="17" spans="1:17" ht="24.75" customHeight="1">
      <c r="A17" s="184" t="s">
        <v>195</v>
      </c>
      <c r="B17" s="171"/>
      <c r="C17" s="291"/>
      <c r="E17" s="292"/>
      <c r="F17" s="153">
        <v>2785</v>
      </c>
      <c r="G17" s="153">
        <v>1149</v>
      </c>
      <c r="H17" s="169">
        <v>1240</v>
      </c>
      <c r="I17" s="169">
        <v>1573</v>
      </c>
      <c r="J17" s="168">
        <v>1625.3</v>
      </c>
      <c r="K17" s="269">
        <v>1646</v>
      </c>
      <c r="L17" s="269">
        <v>1778</v>
      </c>
      <c r="M17" s="269">
        <v>1814</v>
      </c>
      <c r="N17" s="269">
        <v>1944</v>
      </c>
      <c r="O17" s="269">
        <v>2342</v>
      </c>
      <c r="P17" s="269">
        <v>2077</v>
      </c>
      <c r="Q17" s="269">
        <v>2611</v>
      </c>
    </row>
    <row r="18" spans="1:17" ht="24">
      <c r="A18" s="184" t="s">
        <v>400</v>
      </c>
      <c r="B18" s="171"/>
      <c r="C18" s="291">
        <v>6</v>
      </c>
      <c r="D18" s="148">
        <v>6.8</v>
      </c>
      <c r="E18" s="292">
        <v>0</v>
      </c>
      <c r="F18" s="153">
        <v>2369</v>
      </c>
      <c r="G18" s="153">
        <v>2609.3000000000002</v>
      </c>
      <c r="H18" s="169">
        <v>2516.3000000000002</v>
      </c>
      <c r="I18" s="169">
        <v>1441</v>
      </c>
      <c r="J18" s="168">
        <v>1403</v>
      </c>
      <c r="K18" s="269">
        <v>1437</v>
      </c>
      <c r="L18" s="269">
        <v>1509</v>
      </c>
      <c r="M18" s="269">
        <v>1512</v>
      </c>
      <c r="N18" s="269">
        <v>1451</v>
      </c>
      <c r="O18" s="269">
        <v>1427</v>
      </c>
      <c r="P18" s="269">
        <v>1513</v>
      </c>
      <c r="Q18" s="269">
        <v>1687</v>
      </c>
    </row>
    <row r="19" spans="1:17">
      <c r="A19" s="187" t="s">
        <v>197</v>
      </c>
      <c r="B19" s="171"/>
      <c r="C19" s="291">
        <v>1.6</v>
      </c>
      <c r="D19" s="148">
        <v>2.4</v>
      </c>
      <c r="E19" s="292">
        <v>0</v>
      </c>
      <c r="F19" s="153">
        <v>188</v>
      </c>
      <c r="G19" s="153">
        <v>233</v>
      </c>
      <c r="H19" s="169">
        <v>223</v>
      </c>
      <c r="I19" s="169">
        <v>257</v>
      </c>
      <c r="J19" s="168">
        <v>250</v>
      </c>
      <c r="K19" s="269">
        <v>229</v>
      </c>
      <c r="L19" s="269">
        <v>208</v>
      </c>
      <c r="M19" s="269">
        <v>221</v>
      </c>
      <c r="N19" s="269">
        <v>198</v>
      </c>
      <c r="O19" s="269">
        <v>195</v>
      </c>
      <c r="P19" s="269">
        <v>240</v>
      </c>
      <c r="Q19" s="269">
        <v>327</v>
      </c>
    </row>
    <row r="20" spans="1:17">
      <c r="A20" s="171" t="s">
        <v>87</v>
      </c>
      <c r="B20" s="171"/>
      <c r="C20" s="291"/>
      <c r="E20" s="292"/>
      <c r="F20" s="206" t="s">
        <v>10</v>
      </c>
      <c r="G20" s="206" t="s">
        <v>10</v>
      </c>
      <c r="H20" s="205" t="s">
        <v>10</v>
      </c>
      <c r="I20" s="169">
        <v>1234</v>
      </c>
      <c r="J20" s="168">
        <v>1256.2</v>
      </c>
      <c r="K20" s="269">
        <v>1222</v>
      </c>
      <c r="L20" s="269">
        <v>1190</v>
      </c>
      <c r="M20" s="269">
        <v>1127</v>
      </c>
      <c r="N20" s="269">
        <v>1099</v>
      </c>
      <c r="O20" s="269">
        <v>1130</v>
      </c>
      <c r="P20" s="269">
        <v>1032</v>
      </c>
      <c r="Q20" s="269">
        <v>966</v>
      </c>
    </row>
    <row r="21" spans="1:17">
      <c r="A21" s="187" t="s">
        <v>198</v>
      </c>
      <c r="B21" s="171"/>
      <c r="C21" s="291">
        <v>0.8</v>
      </c>
      <c r="D21" s="148">
        <v>0.8</v>
      </c>
      <c r="E21" s="292">
        <v>0</v>
      </c>
      <c r="F21" s="153">
        <v>1591</v>
      </c>
      <c r="G21" s="153">
        <v>1764</v>
      </c>
      <c r="H21" s="169">
        <v>1785</v>
      </c>
      <c r="I21" s="169">
        <v>1810</v>
      </c>
      <c r="J21" s="168">
        <v>1818</v>
      </c>
      <c r="K21" s="269">
        <v>1878</v>
      </c>
      <c r="L21" s="269">
        <v>1709</v>
      </c>
      <c r="M21" s="269">
        <v>1804</v>
      </c>
      <c r="N21" s="269">
        <v>1841</v>
      </c>
      <c r="O21" s="269">
        <v>1701</v>
      </c>
      <c r="P21" s="269">
        <v>1819</v>
      </c>
      <c r="Q21" s="269">
        <v>1991</v>
      </c>
    </row>
    <row r="22" spans="1:17" ht="24" hidden="1">
      <c r="A22" s="171" t="s">
        <v>401</v>
      </c>
      <c r="B22" s="171"/>
      <c r="C22" s="293"/>
      <c r="E22" s="292"/>
      <c r="F22" s="153"/>
      <c r="G22" s="153"/>
      <c r="H22" s="169"/>
      <c r="I22" s="169"/>
      <c r="J22" s="168"/>
      <c r="K22" s="269"/>
      <c r="L22" s="269"/>
      <c r="M22" s="269"/>
      <c r="N22" s="269"/>
      <c r="O22" s="269"/>
      <c r="P22" s="269"/>
      <c r="Q22" s="269"/>
    </row>
    <row r="23" spans="1:17" ht="24" hidden="1">
      <c r="A23" s="171" t="s">
        <v>88</v>
      </c>
      <c r="B23" s="171"/>
      <c r="C23" s="291">
        <v>2.1</v>
      </c>
      <c r="D23" s="148">
        <v>2.1</v>
      </c>
      <c r="E23" s="292">
        <v>0</v>
      </c>
      <c r="F23" s="153">
        <v>2729.1</v>
      </c>
      <c r="G23" s="153">
        <v>3976</v>
      </c>
      <c r="H23" s="169">
        <v>3940.3</v>
      </c>
      <c r="I23" s="205" t="s">
        <v>10</v>
      </c>
      <c r="J23" s="205" t="s">
        <v>10</v>
      </c>
      <c r="K23" s="269">
        <v>1662</v>
      </c>
      <c r="L23" s="269">
        <v>1133</v>
      </c>
      <c r="M23" s="269"/>
      <c r="N23" s="269"/>
      <c r="O23" s="269"/>
      <c r="P23" s="269"/>
      <c r="Q23" s="269"/>
    </row>
    <row r="24" spans="1:17" ht="24">
      <c r="A24" s="171" t="s">
        <v>89</v>
      </c>
      <c r="B24" s="171"/>
      <c r="C24" s="291"/>
      <c r="E24" s="292"/>
      <c r="F24" s="206" t="s">
        <v>10</v>
      </c>
      <c r="G24" s="206" t="s">
        <v>10</v>
      </c>
      <c r="H24" s="205">
        <v>3940</v>
      </c>
      <c r="I24" s="169">
        <v>1818</v>
      </c>
      <c r="J24" s="168">
        <v>1653</v>
      </c>
      <c r="K24" s="269">
        <v>1662</v>
      </c>
      <c r="L24" s="269">
        <v>1133</v>
      </c>
      <c r="M24" s="269">
        <v>431</v>
      </c>
      <c r="N24" s="269">
        <v>505</v>
      </c>
      <c r="O24" s="269">
        <v>517</v>
      </c>
      <c r="P24" s="269">
        <v>533</v>
      </c>
      <c r="Q24" s="269">
        <v>485</v>
      </c>
    </row>
    <row r="25" spans="1:17" ht="24">
      <c r="A25" s="171" t="s">
        <v>1291</v>
      </c>
      <c r="B25" s="171"/>
      <c r="C25" s="291"/>
      <c r="E25" s="292"/>
      <c r="F25" s="206" t="s">
        <v>10</v>
      </c>
      <c r="G25" s="206" t="s">
        <v>10</v>
      </c>
      <c r="H25" s="205" t="s">
        <v>10</v>
      </c>
      <c r="I25" s="169">
        <v>1528</v>
      </c>
      <c r="J25" s="168">
        <v>1537.2</v>
      </c>
      <c r="K25" s="269">
        <v>1425.1</v>
      </c>
      <c r="L25" s="269">
        <v>1434</v>
      </c>
      <c r="M25" s="269">
        <v>1262</v>
      </c>
      <c r="N25" s="269">
        <v>1274</v>
      </c>
      <c r="O25" s="269">
        <v>1099</v>
      </c>
      <c r="P25" s="269">
        <v>894</v>
      </c>
      <c r="Q25" s="269">
        <v>895</v>
      </c>
    </row>
    <row r="26" spans="1:17" ht="24">
      <c r="A26" s="171" t="s">
        <v>1290</v>
      </c>
      <c r="B26" s="171"/>
      <c r="C26" s="291"/>
      <c r="E26" s="292"/>
      <c r="F26" s="206" t="s">
        <v>10</v>
      </c>
      <c r="G26" s="206" t="s">
        <v>10</v>
      </c>
      <c r="H26" s="205" t="s">
        <v>10</v>
      </c>
      <c r="I26" s="169">
        <v>515</v>
      </c>
      <c r="J26" s="168">
        <v>505</v>
      </c>
      <c r="K26" s="269">
        <v>503</v>
      </c>
      <c r="L26" s="269">
        <v>560</v>
      </c>
      <c r="M26" s="269">
        <v>541</v>
      </c>
      <c r="N26" s="269">
        <v>489</v>
      </c>
      <c r="O26" s="269">
        <v>466</v>
      </c>
      <c r="P26" s="269">
        <v>382</v>
      </c>
      <c r="Q26" s="269">
        <v>426</v>
      </c>
    </row>
    <row r="27" spans="1:17" ht="36" customHeight="1">
      <c r="A27" s="117" t="s">
        <v>404</v>
      </c>
      <c r="B27" s="171"/>
      <c r="C27" s="291">
        <v>4.7</v>
      </c>
      <c r="D27" s="148">
        <v>4.8</v>
      </c>
      <c r="E27" s="292">
        <v>0</v>
      </c>
      <c r="F27" s="153">
        <v>3075</v>
      </c>
      <c r="G27" s="153">
        <v>3160</v>
      </c>
      <c r="H27" s="169">
        <v>2739.4</v>
      </c>
      <c r="I27" s="169">
        <v>2764</v>
      </c>
      <c r="J27" s="168">
        <v>2939.8</v>
      </c>
      <c r="K27" s="269">
        <v>2940</v>
      </c>
      <c r="L27" s="269">
        <v>2818</v>
      </c>
      <c r="M27" s="269">
        <v>2701</v>
      </c>
      <c r="N27" s="269">
        <v>2436</v>
      </c>
      <c r="O27" s="269">
        <v>2447</v>
      </c>
      <c r="P27" s="269">
        <v>2631</v>
      </c>
      <c r="Q27" s="269">
        <v>2648</v>
      </c>
    </row>
    <row r="28" spans="1:17">
      <c r="A28" s="171" t="s">
        <v>90</v>
      </c>
      <c r="B28" s="171"/>
      <c r="C28" s="291">
        <v>10.9</v>
      </c>
      <c r="D28" s="148">
        <v>11.4</v>
      </c>
      <c r="E28" s="292">
        <v>0</v>
      </c>
      <c r="F28" s="153">
        <v>7509</v>
      </c>
      <c r="G28" s="153">
        <v>10691.7</v>
      </c>
      <c r="H28" s="169">
        <v>12965.8</v>
      </c>
      <c r="I28" s="169">
        <v>11250</v>
      </c>
      <c r="J28" s="168">
        <v>11201</v>
      </c>
      <c r="K28" s="269">
        <v>11515</v>
      </c>
      <c r="L28" s="269">
        <v>11776</v>
      </c>
      <c r="M28" s="269">
        <v>12177</v>
      </c>
      <c r="N28" s="269">
        <v>12323</v>
      </c>
      <c r="O28" s="269">
        <v>12360</v>
      </c>
      <c r="P28" s="269">
        <v>13410</v>
      </c>
      <c r="Q28" s="269">
        <v>14364</v>
      </c>
    </row>
    <row r="29" spans="1:17" ht="24">
      <c r="A29" s="184" t="s">
        <v>403</v>
      </c>
      <c r="B29" s="171"/>
      <c r="C29" s="291">
        <v>7.5</v>
      </c>
      <c r="D29" s="148">
        <v>7.1</v>
      </c>
      <c r="E29" s="292">
        <v>0</v>
      </c>
      <c r="F29" s="153">
        <v>5917</v>
      </c>
      <c r="G29" s="153">
        <v>6279.6</v>
      </c>
      <c r="H29" s="169">
        <v>6531.6</v>
      </c>
      <c r="I29" s="169">
        <v>6548</v>
      </c>
      <c r="J29" s="168">
        <v>6807.3</v>
      </c>
      <c r="K29" s="269">
        <v>6927</v>
      </c>
      <c r="L29" s="269">
        <v>7032</v>
      </c>
      <c r="M29" s="269">
        <v>7071</v>
      </c>
      <c r="N29" s="269">
        <v>6966</v>
      </c>
      <c r="O29" s="269">
        <v>7194</v>
      </c>
      <c r="P29" s="269">
        <v>7196</v>
      </c>
      <c r="Q29" s="269">
        <v>7272</v>
      </c>
    </row>
    <row r="30" spans="1:17" ht="26.25" hidden="1" customHeight="1">
      <c r="A30" s="171" t="s">
        <v>91</v>
      </c>
      <c r="B30" s="171"/>
      <c r="C30" s="293"/>
      <c r="E30" s="292"/>
      <c r="F30" s="153"/>
      <c r="G30" s="153"/>
      <c r="H30" s="169"/>
      <c r="I30" s="169"/>
      <c r="J30" s="168"/>
      <c r="K30" s="168"/>
      <c r="L30" s="46"/>
      <c r="M30" s="43"/>
      <c r="N30" s="43"/>
      <c r="O30" s="269"/>
      <c r="P30" s="269"/>
      <c r="Q30" s="269"/>
    </row>
    <row r="31" spans="1:17" ht="14.25" hidden="1" customHeight="1">
      <c r="A31" s="171" t="s">
        <v>92</v>
      </c>
      <c r="B31" s="171"/>
      <c r="C31" s="148">
        <v>2.9</v>
      </c>
      <c r="D31" s="148">
        <v>2.9</v>
      </c>
      <c r="E31" s="292">
        <v>0</v>
      </c>
      <c r="F31" s="153">
        <v>2170</v>
      </c>
      <c r="G31" s="153">
        <v>2283</v>
      </c>
      <c r="H31" s="169">
        <v>2097</v>
      </c>
      <c r="I31" s="205" t="s">
        <v>10</v>
      </c>
      <c r="J31" s="205" t="s">
        <v>10</v>
      </c>
      <c r="K31" s="183" t="s">
        <v>10</v>
      </c>
      <c r="L31" s="46"/>
      <c r="M31" s="43"/>
      <c r="N31" s="43"/>
      <c r="O31" s="269"/>
      <c r="P31" s="269"/>
      <c r="Q31" s="269"/>
    </row>
    <row r="32" spans="1:17">
      <c r="A32" s="171" t="s">
        <v>152</v>
      </c>
      <c r="B32" s="171"/>
      <c r="C32" s="148"/>
      <c r="E32" s="292"/>
      <c r="F32" s="206" t="s">
        <v>10</v>
      </c>
      <c r="G32" s="206" t="s">
        <v>10</v>
      </c>
      <c r="H32" s="205" t="s">
        <v>10</v>
      </c>
      <c r="I32" s="169">
        <v>993</v>
      </c>
      <c r="J32" s="168">
        <v>956.9</v>
      </c>
      <c r="K32" s="269">
        <v>1019.1</v>
      </c>
      <c r="L32" s="269">
        <v>957</v>
      </c>
      <c r="M32" s="269">
        <v>957</v>
      </c>
      <c r="N32" s="269">
        <v>963</v>
      </c>
      <c r="O32" s="269">
        <v>959</v>
      </c>
      <c r="P32" s="269">
        <v>952</v>
      </c>
      <c r="Q32" s="269">
        <v>923</v>
      </c>
    </row>
    <row r="33" spans="1:17" ht="24">
      <c r="A33" s="425" t="s">
        <v>1289</v>
      </c>
      <c r="B33" s="425"/>
      <c r="C33" s="396"/>
      <c r="D33" s="396"/>
      <c r="E33" s="426"/>
      <c r="F33" s="427" t="s">
        <v>10</v>
      </c>
      <c r="G33" s="427" t="s">
        <v>10</v>
      </c>
      <c r="H33" s="428" t="s">
        <v>10</v>
      </c>
      <c r="I33" s="410">
        <v>940</v>
      </c>
      <c r="J33" s="414">
        <v>906</v>
      </c>
      <c r="K33" s="414">
        <v>947.3</v>
      </c>
      <c r="L33" s="424">
        <v>760</v>
      </c>
      <c r="M33" s="424">
        <v>737</v>
      </c>
      <c r="N33" s="424">
        <v>731</v>
      </c>
      <c r="O33" s="405">
        <v>779</v>
      </c>
      <c r="P33" s="405">
        <v>776</v>
      </c>
      <c r="Q33" s="405">
        <v>747</v>
      </c>
    </row>
    <row r="34" spans="1:17">
      <c r="A34" s="171"/>
      <c r="B34" s="171"/>
      <c r="C34" s="151"/>
      <c r="D34" s="151"/>
      <c r="E34" s="291"/>
    </row>
    <row r="35" spans="1:17">
      <c r="A35" s="171"/>
      <c r="B35" s="171"/>
      <c r="C35" s="148"/>
      <c r="E35" s="291"/>
    </row>
    <row r="36" spans="1:17">
      <c r="A36" s="171"/>
      <c r="B36" s="171"/>
      <c r="C36" s="148"/>
      <c r="E36" s="291"/>
    </row>
    <row r="37" spans="1:17">
      <c r="A37" s="171"/>
      <c r="B37" s="171"/>
      <c r="C37" s="148"/>
      <c r="E37" s="291"/>
    </row>
    <row r="38" spans="1:17">
      <c r="A38" s="171"/>
      <c r="B38" s="171"/>
      <c r="C38" s="148"/>
      <c r="E38" s="291"/>
    </row>
    <row r="39" spans="1:17">
      <c r="A39" s="171"/>
      <c r="B39" s="171"/>
      <c r="C39" s="148"/>
      <c r="E39" s="291"/>
    </row>
    <row r="40" spans="1:17">
      <c r="A40" s="171"/>
      <c r="B40" s="171"/>
      <c r="C40" s="148"/>
      <c r="E40" s="291"/>
    </row>
    <row r="41" spans="1:17">
      <c r="A41" s="171"/>
      <c r="B41" s="171"/>
      <c r="C41" s="148"/>
      <c r="E41" s="291"/>
    </row>
    <row r="42" spans="1:17">
      <c r="A42" s="171"/>
      <c r="B42" s="171"/>
      <c r="C42" s="148"/>
      <c r="E42" s="291"/>
    </row>
    <row r="43" spans="1:17">
      <c r="A43" s="171"/>
      <c r="B43" s="171"/>
      <c r="C43" s="148"/>
      <c r="E43" s="291"/>
    </row>
    <row r="44" spans="1:17">
      <c r="A44" s="171"/>
      <c r="B44" s="171"/>
      <c r="C44" s="148"/>
      <c r="E44" s="291"/>
    </row>
    <row r="45" spans="1:17">
      <c r="A45" s="171"/>
      <c r="B45" s="171"/>
      <c r="C45" s="148"/>
      <c r="E45" s="291"/>
    </row>
    <row r="46" spans="1:17">
      <c r="A46" s="171"/>
      <c r="B46" s="171"/>
      <c r="C46" s="148"/>
      <c r="E46" s="291"/>
    </row>
    <row r="47" spans="1:17" ht="9.75" customHeight="1">
      <c r="A47" s="171"/>
      <c r="B47" s="171"/>
      <c r="C47" s="148"/>
      <c r="E47" s="291"/>
    </row>
    <row r="48" spans="1:17" ht="9.75" customHeight="1">
      <c r="A48" s="171"/>
      <c r="B48" s="171"/>
      <c r="C48" s="148"/>
      <c r="E48" s="291"/>
    </row>
    <row r="49" spans="1:17" ht="27.75" customHeight="1">
      <c r="A49" s="2161" t="s">
        <v>93</v>
      </c>
      <c r="B49" s="2161"/>
      <c r="C49" s="2161"/>
      <c r="D49" s="2161"/>
      <c r="E49" s="2161"/>
      <c r="F49" s="2161"/>
      <c r="G49" s="2161"/>
      <c r="H49" s="2161"/>
      <c r="I49" s="2161"/>
      <c r="J49" s="2161"/>
      <c r="K49" s="2161"/>
      <c r="L49" s="2162"/>
    </row>
    <row r="50" spans="1:17" ht="28.5" customHeight="1">
      <c r="A50" s="2160" t="s">
        <v>762</v>
      </c>
      <c r="B50" s="2160"/>
      <c r="C50" s="2160"/>
      <c r="D50" s="2160"/>
      <c r="E50" s="2160"/>
      <c r="F50" s="2160"/>
      <c r="G50" s="163"/>
      <c r="H50" s="163"/>
      <c r="I50" s="179"/>
      <c r="J50" s="150"/>
      <c r="K50" s="150"/>
    </row>
    <row r="51" spans="1:17" ht="15.75" customHeight="1">
      <c r="A51" s="379"/>
      <c r="B51" s="379"/>
      <c r="C51" s="380">
        <v>2003</v>
      </c>
      <c r="D51" s="380">
        <v>2004</v>
      </c>
      <c r="E51" s="381">
        <v>2007</v>
      </c>
      <c r="F51" s="380">
        <v>2011</v>
      </c>
      <c r="G51" s="380">
        <v>2012</v>
      </c>
      <c r="H51" s="380">
        <v>2013</v>
      </c>
      <c r="I51" s="380">
        <v>2014</v>
      </c>
      <c r="J51" s="380">
        <v>2015</v>
      </c>
      <c r="K51" s="380">
        <v>2016</v>
      </c>
      <c r="L51" s="380">
        <v>2017</v>
      </c>
      <c r="M51" s="380">
        <v>2019</v>
      </c>
      <c r="N51" s="380">
        <v>2020</v>
      </c>
      <c r="O51" s="380">
        <v>2021</v>
      </c>
      <c r="P51" s="380">
        <v>2022</v>
      </c>
      <c r="Q51" s="380">
        <v>2023</v>
      </c>
    </row>
    <row r="52" spans="1:17">
      <c r="A52" s="204"/>
      <c r="B52" s="204"/>
      <c r="C52" s="294"/>
      <c r="D52" s="294"/>
      <c r="F52" s="151"/>
      <c r="G52" s="151"/>
      <c r="H52" s="151"/>
      <c r="I52" s="151"/>
      <c r="J52" s="150"/>
      <c r="K52" s="150"/>
    </row>
    <row r="53" spans="1:17" ht="24">
      <c r="A53" s="180" t="s">
        <v>94</v>
      </c>
      <c r="B53" s="180"/>
      <c r="C53" s="295">
        <v>268</v>
      </c>
      <c r="D53" s="198">
        <v>289</v>
      </c>
      <c r="E53" s="198">
        <v>268</v>
      </c>
      <c r="F53" s="173">
        <v>273</v>
      </c>
      <c r="G53" s="163">
        <v>338</v>
      </c>
      <c r="H53" s="173">
        <v>334</v>
      </c>
      <c r="I53" s="173">
        <v>358</v>
      </c>
      <c r="J53" s="172">
        <v>351</v>
      </c>
      <c r="K53" s="172">
        <v>346</v>
      </c>
      <c r="L53" s="45">
        <v>304</v>
      </c>
      <c r="M53" s="47">
        <v>339</v>
      </c>
      <c r="N53" s="47">
        <v>310</v>
      </c>
      <c r="O53" s="47">
        <v>290</v>
      </c>
      <c r="P53" s="47">
        <v>314</v>
      </c>
      <c r="Q53" s="47">
        <v>410</v>
      </c>
    </row>
    <row r="54" spans="1:17">
      <c r="A54" s="171" t="s">
        <v>95</v>
      </c>
      <c r="B54" s="171"/>
      <c r="C54" s="294">
        <v>139</v>
      </c>
      <c r="D54" s="195">
        <v>141</v>
      </c>
      <c r="E54" s="195">
        <v>121</v>
      </c>
      <c r="F54" s="169">
        <v>100</v>
      </c>
      <c r="G54" s="153">
        <v>117</v>
      </c>
      <c r="H54" s="169">
        <v>104</v>
      </c>
      <c r="I54" s="169">
        <v>129</v>
      </c>
      <c r="J54" s="168">
        <v>132</v>
      </c>
      <c r="K54" s="168">
        <v>126</v>
      </c>
      <c r="L54" s="46">
        <v>108</v>
      </c>
      <c r="M54" s="43">
        <v>124</v>
      </c>
      <c r="N54" s="43">
        <v>107</v>
      </c>
      <c r="O54" s="43">
        <v>104</v>
      </c>
      <c r="P54" s="43">
        <v>131</v>
      </c>
      <c r="Q54" s="43">
        <v>159</v>
      </c>
    </row>
    <row r="55" spans="1:17" ht="36">
      <c r="A55" s="171" t="s">
        <v>1288</v>
      </c>
      <c r="B55" s="171"/>
      <c r="C55" s="294">
        <v>110</v>
      </c>
      <c r="D55" s="195">
        <v>127</v>
      </c>
      <c r="F55" s="169"/>
      <c r="G55" s="153"/>
      <c r="H55" s="169">
        <v>94</v>
      </c>
      <c r="I55" s="169">
        <v>78</v>
      </c>
      <c r="J55" s="169">
        <v>72</v>
      </c>
      <c r="K55" s="169">
        <v>59</v>
      </c>
      <c r="L55" s="169">
        <v>60</v>
      </c>
      <c r="M55" s="43">
        <v>71</v>
      </c>
      <c r="N55" s="43">
        <v>66</v>
      </c>
      <c r="O55" s="43">
        <v>66</v>
      </c>
      <c r="P55" s="43">
        <v>57</v>
      </c>
      <c r="Q55" s="43">
        <v>46</v>
      </c>
    </row>
    <row r="56" spans="1:17">
      <c r="A56" s="234" t="s">
        <v>1277</v>
      </c>
      <c r="B56" s="171"/>
      <c r="C56" s="294"/>
      <c r="D56" s="195"/>
      <c r="E56" s="195"/>
      <c r="F56" s="163"/>
      <c r="G56" s="153"/>
      <c r="H56" s="169">
        <v>32</v>
      </c>
      <c r="I56" s="169">
        <v>21</v>
      </c>
      <c r="J56" s="168">
        <v>6</v>
      </c>
      <c r="K56" s="168">
        <v>5</v>
      </c>
      <c r="L56" s="46">
        <v>6</v>
      </c>
      <c r="M56" s="43">
        <v>13</v>
      </c>
      <c r="N56" s="43">
        <v>10</v>
      </c>
      <c r="O56" s="43">
        <v>10</v>
      </c>
      <c r="P56" s="43">
        <v>10</v>
      </c>
      <c r="Q56" s="43">
        <v>10</v>
      </c>
    </row>
    <row r="57" spans="1:17" ht="24">
      <c r="A57" s="234" t="s">
        <v>96</v>
      </c>
      <c r="B57" s="171"/>
      <c r="C57" s="294">
        <v>70</v>
      </c>
      <c r="D57" s="195">
        <v>87</v>
      </c>
      <c r="E57" s="195">
        <v>80</v>
      </c>
      <c r="F57" s="169">
        <v>52</v>
      </c>
      <c r="G57" s="153">
        <v>55</v>
      </c>
      <c r="H57" s="169">
        <v>62</v>
      </c>
      <c r="I57" s="169">
        <v>57</v>
      </c>
      <c r="J57" s="168">
        <v>66</v>
      </c>
      <c r="K57" s="168">
        <v>54</v>
      </c>
      <c r="L57" s="46">
        <v>54</v>
      </c>
      <c r="M57" s="43">
        <v>58</v>
      </c>
      <c r="N57" s="43">
        <v>56</v>
      </c>
      <c r="O57" s="43">
        <v>56</v>
      </c>
      <c r="P57" s="43">
        <v>47</v>
      </c>
      <c r="Q57" s="43">
        <v>46</v>
      </c>
    </row>
    <row r="58" spans="1:17" ht="24.75" hidden="1" customHeight="1">
      <c r="A58" s="171" t="s">
        <v>97</v>
      </c>
      <c r="B58" s="171"/>
      <c r="C58" s="294">
        <v>40</v>
      </c>
      <c r="D58" s="195">
        <v>40</v>
      </c>
      <c r="E58" s="195">
        <v>35</v>
      </c>
      <c r="F58" s="163" t="s">
        <v>10</v>
      </c>
      <c r="G58" s="163" t="s">
        <v>10</v>
      </c>
      <c r="H58" s="173" t="s">
        <v>10</v>
      </c>
      <c r="I58" s="173" t="s">
        <v>10</v>
      </c>
      <c r="J58" s="170" t="s">
        <v>10</v>
      </c>
      <c r="K58" s="125" t="s">
        <v>10</v>
      </c>
      <c r="L58" s="46"/>
      <c r="M58" s="43"/>
      <c r="N58" s="43"/>
      <c r="O58" s="43"/>
      <c r="P58" s="43"/>
      <c r="Q58" s="43"/>
    </row>
    <row r="59" spans="1:17" ht="24">
      <c r="A59" s="171" t="s">
        <v>98</v>
      </c>
      <c r="B59" s="171"/>
      <c r="C59" s="294">
        <v>19</v>
      </c>
      <c r="D59" s="195">
        <v>21</v>
      </c>
      <c r="E59" s="195">
        <v>32</v>
      </c>
      <c r="F59" s="169">
        <v>36</v>
      </c>
      <c r="G59" s="153">
        <v>52</v>
      </c>
      <c r="H59" s="169">
        <v>51</v>
      </c>
      <c r="I59" s="169">
        <v>46</v>
      </c>
      <c r="J59" s="168">
        <v>48</v>
      </c>
      <c r="K59" s="168">
        <v>48</v>
      </c>
      <c r="L59" s="46">
        <v>48</v>
      </c>
      <c r="M59" s="43">
        <v>62</v>
      </c>
      <c r="N59" s="43">
        <v>59</v>
      </c>
      <c r="O59" s="43">
        <v>46</v>
      </c>
      <c r="P59" s="43">
        <v>40</v>
      </c>
      <c r="Q59" s="43">
        <v>53</v>
      </c>
    </row>
    <row r="60" spans="1:17">
      <c r="A60" s="204" t="s">
        <v>99</v>
      </c>
      <c r="B60" s="204"/>
      <c r="C60" s="204"/>
      <c r="D60" s="204"/>
      <c r="E60" s="296">
        <v>0</v>
      </c>
      <c r="F60" s="169">
        <v>65</v>
      </c>
      <c r="G60" s="153">
        <v>84</v>
      </c>
      <c r="H60" s="169">
        <v>85</v>
      </c>
      <c r="I60" s="169">
        <v>105</v>
      </c>
      <c r="J60" s="168">
        <v>99</v>
      </c>
      <c r="K60" s="168">
        <v>91</v>
      </c>
      <c r="L60" s="46">
        <v>82</v>
      </c>
      <c r="M60" s="43">
        <v>77</v>
      </c>
      <c r="N60" s="43">
        <v>74</v>
      </c>
      <c r="O60" s="43">
        <v>74</v>
      </c>
      <c r="P60" s="43">
        <v>86</v>
      </c>
      <c r="Q60" s="43">
        <v>142</v>
      </c>
    </row>
    <row r="61" spans="1:17">
      <c r="A61" s="420" t="s">
        <v>1275</v>
      </c>
      <c r="B61" s="421"/>
      <c r="C61" s="421"/>
      <c r="D61" s="421"/>
      <c r="E61" s="422"/>
      <c r="F61" s="410"/>
      <c r="G61" s="423"/>
      <c r="H61" s="410"/>
      <c r="I61" s="410"/>
      <c r="J61" s="410"/>
      <c r="K61" s="410"/>
      <c r="L61" s="424">
        <v>6</v>
      </c>
      <c r="M61" s="424">
        <v>5</v>
      </c>
      <c r="N61" s="424">
        <v>4</v>
      </c>
      <c r="O61" s="399"/>
      <c r="P61" s="399"/>
      <c r="Q61" s="399"/>
    </row>
    <row r="62" spans="1:17">
      <c r="A62" s="171"/>
      <c r="B62" s="204"/>
      <c r="C62" s="204"/>
      <c r="D62" s="155"/>
      <c r="E62" s="291"/>
      <c r="M62" s="43"/>
      <c r="N62" s="43"/>
      <c r="O62" s="43"/>
    </row>
    <row r="63" spans="1:17" ht="12" customHeight="1">
      <c r="A63" s="204"/>
      <c r="B63" s="204"/>
      <c r="C63" s="204"/>
      <c r="D63" s="155"/>
      <c r="E63" s="291"/>
      <c r="I63" s="203"/>
      <c r="M63" s="43"/>
      <c r="N63" s="43"/>
      <c r="O63" s="43"/>
    </row>
    <row r="64" spans="1:17" ht="28.5" customHeight="1">
      <c r="A64" s="2157" t="s">
        <v>100</v>
      </c>
      <c r="B64" s="2157"/>
      <c r="C64" s="2157"/>
      <c r="D64" s="2157"/>
      <c r="E64" s="2157"/>
      <c r="F64" s="2157"/>
      <c r="G64" s="2157"/>
      <c r="H64" s="2157"/>
      <c r="I64" s="2157"/>
      <c r="J64" s="2157"/>
      <c r="K64" s="2157"/>
      <c r="L64" s="2158"/>
      <c r="M64" s="43"/>
      <c r="N64" s="43"/>
      <c r="O64" s="43"/>
    </row>
    <row r="65" spans="1:17">
      <c r="A65" s="2163" t="s">
        <v>291</v>
      </c>
      <c r="B65" s="2163"/>
      <c r="C65" s="2163"/>
      <c r="D65" s="2163"/>
      <c r="E65" s="2163"/>
      <c r="F65" s="2163"/>
      <c r="G65" s="151"/>
      <c r="H65" s="151"/>
      <c r="I65" s="179"/>
      <c r="J65" s="150"/>
      <c r="K65" s="150"/>
      <c r="M65" s="43"/>
      <c r="N65" s="43"/>
      <c r="O65" s="43"/>
    </row>
    <row r="66" spans="1:17" ht="15.75" customHeight="1">
      <c r="A66" s="382"/>
      <c r="B66" s="382"/>
      <c r="C66" s="383">
        <v>2003</v>
      </c>
      <c r="D66" s="383">
        <v>2004</v>
      </c>
      <c r="E66" s="381">
        <v>2007</v>
      </c>
      <c r="F66" s="380">
        <v>2011</v>
      </c>
      <c r="G66" s="380">
        <v>2012</v>
      </c>
      <c r="H66" s="380">
        <v>2013</v>
      </c>
      <c r="I66" s="380">
        <v>2014</v>
      </c>
      <c r="J66" s="380">
        <v>2015</v>
      </c>
      <c r="K66" s="380">
        <v>2016</v>
      </c>
      <c r="L66" s="380">
        <v>2017</v>
      </c>
      <c r="M66" s="384">
        <v>2019</v>
      </c>
      <c r="N66" s="384">
        <v>2020</v>
      </c>
      <c r="O66" s="384">
        <v>2021</v>
      </c>
      <c r="P66" s="384">
        <v>2022</v>
      </c>
      <c r="Q66" s="384">
        <v>2023</v>
      </c>
    </row>
    <row r="67" spans="1:17" ht="15.75" customHeight="1">
      <c r="A67" s="297"/>
      <c r="B67" s="293"/>
      <c r="C67" s="293"/>
      <c r="D67" s="293"/>
      <c r="F67" s="151"/>
      <c r="G67" s="151"/>
      <c r="H67" s="151"/>
      <c r="I67" s="151"/>
      <c r="J67" s="150"/>
      <c r="K67" s="150"/>
      <c r="M67" s="43"/>
      <c r="N67" s="43"/>
    </row>
    <row r="68" spans="1:17">
      <c r="A68" s="298" t="s">
        <v>81</v>
      </c>
      <c r="B68" s="298"/>
      <c r="C68" s="288">
        <v>933</v>
      </c>
      <c r="D68" s="198">
        <v>1532</v>
      </c>
      <c r="E68" s="198">
        <v>1202</v>
      </c>
      <c r="F68" s="179">
        <v>2373</v>
      </c>
      <c r="G68" s="179">
        <v>2446</v>
      </c>
      <c r="H68" s="179">
        <v>2378</v>
      </c>
      <c r="I68" s="179">
        <v>2199</v>
      </c>
      <c r="J68" s="172">
        <v>2145</v>
      </c>
      <c r="K68" s="266">
        <v>2414</v>
      </c>
      <c r="L68" s="266">
        <v>2270</v>
      </c>
      <c r="M68" s="266">
        <v>2664</v>
      </c>
      <c r="N68" s="266">
        <v>3205</v>
      </c>
      <c r="O68" s="266">
        <v>3356</v>
      </c>
      <c r="P68" s="266">
        <v>3605</v>
      </c>
      <c r="Q68" s="266">
        <v>2928</v>
      </c>
    </row>
    <row r="69" spans="1:17">
      <c r="A69" s="298"/>
      <c r="B69" s="298"/>
      <c r="C69" s="293"/>
      <c r="D69" s="195"/>
      <c r="E69" s="195"/>
      <c r="F69" s="178"/>
      <c r="G69" s="178"/>
      <c r="H69" s="178"/>
      <c r="I69" s="178"/>
      <c r="J69" s="168"/>
      <c r="K69" s="266"/>
      <c r="L69" s="266"/>
      <c r="M69" s="266"/>
      <c r="N69" s="266"/>
      <c r="O69" s="266"/>
      <c r="P69" s="266"/>
      <c r="Q69" s="266"/>
    </row>
    <row r="70" spans="1:17">
      <c r="A70" s="299" t="s">
        <v>1195</v>
      </c>
      <c r="B70" s="299"/>
      <c r="C70" s="293">
        <v>463</v>
      </c>
      <c r="D70" s="195">
        <v>772</v>
      </c>
      <c r="E70" s="195">
        <v>890</v>
      </c>
      <c r="F70" s="178">
        <v>1395</v>
      </c>
      <c r="G70" s="178">
        <v>1420</v>
      </c>
      <c r="H70" s="178">
        <v>1327</v>
      </c>
      <c r="I70" s="178">
        <v>1178</v>
      </c>
      <c r="J70" s="168">
        <v>1097</v>
      </c>
      <c r="K70" s="269">
        <v>1248</v>
      </c>
      <c r="L70" s="269">
        <v>1178</v>
      </c>
      <c r="M70" s="269">
        <v>1127</v>
      </c>
      <c r="N70" s="269">
        <v>1552</v>
      </c>
      <c r="O70" s="269">
        <v>1680</v>
      </c>
      <c r="P70" s="269">
        <v>1608</v>
      </c>
      <c r="Q70" s="269">
        <v>1496</v>
      </c>
    </row>
    <row r="71" spans="1:17">
      <c r="A71" s="299" t="s">
        <v>1196</v>
      </c>
      <c r="B71" s="299"/>
      <c r="C71" s="293">
        <v>470</v>
      </c>
      <c r="D71" s="195">
        <v>760</v>
      </c>
      <c r="E71" s="195">
        <v>312</v>
      </c>
      <c r="F71" s="178">
        <v>978</v>
      </c>
      <c r="G71" s="178">
        <v>1026</v>
      </c>
      <c r="H71" s="178">
        <v>1051</v>
      </c>
      <c r="I71" s="178">
        <v>1021</v>
      </c>
      <c r="J71" s="168">
        <v>1048</v>
      </c>
      <c r="K71" s="269">
        <v>1166</v>
      </c>
      <c r="L71" s="269">
        <v>1092</v>
      </c>
      <c r="M71" s="269">
        <v>1537</v>
      </c>
      <c r="N71" s="269">
        <v>1653</v>
      </c>
      <c r="O71" s="269">
        <v>1676</v>
      </c>
      <c r="P71" s="269">
        <v>1457</v>
      </c>
      <c r="Q71" s="269">
        <v>1432</v>
      </c>
    </row>
    <row r="72" spans="1:17">
      <c r="A72" s="418"/>
      <c r="B72" s="419"/>
      <c r="C72" s="419"/>
      <c r="D72" s="419"/>
      <c r="E72" s="419"/>
      <c r="F72" s="396"/>
      <c r="G72" s="396"/>
      <c r="H72" s="396"/>
      <c r="I72" s="396"/>
      <c r="J72" s="397"/>
      <c r="K72" s="397"/>
      <c r="L72" s="398"/>
      <c r="M72" s="399"/>
      <c r="N72" s="399"/>
      <c r="O72" s="399"/>
      <c r="P72" s="399"/>
      <c r="Q72" s="399"/>
    </row>
    <row r="73" spans="1:17">
      <c r="A73" s="300"/>
      <c r="B73" s="301"/>
      <c r="C73" s="301"/>
      <c r="D73" s="293"/>
      <c r="E73" s="293"/>
    </row>
    <row r="74" spans="1:17">
      <c r="I74" s="203"/>
    </row>
    <row r="75" spans="1:17" ht="45" customHeight="1">
      <c r="A75" s="2164" t="s">
        <v>1287</v>
      </c>
      <c r="B75" s="2164"/>
      <c r="C75" s="2164"/>
      <c r="D75" s="2164"/>
      <c r="E75" s="2164"/>
      <c r="F75" s="2164"/>
      <c r="G75" s="2164"/>
      <c r="H75" s="2164"/>
      <c r="I75" s="2164"/>
      <c r="J75" s="2164"/>
      <c r="K75" s="2164"/>
      <c r="L75" s="2164"/>
      <c r="M75" s="2164"/>
      <c r="N75" s="2164"/>
      <c r="O75" s="2164"/>
      <c r="P75" s="2164"/>
    </row>
    <row r="76" spans="1:17">
      <c r="A76" s="2163" t="s">
        <v>290</v>
      </c>
      <c r="B76" s="2163"/>
      <c r="C76" s="2163"/>
      <c r="D76" s="2163"/>
      <c r="E76" s="2163"/>
      <c r="F76" s="2163"/>
      <c r="G76" s="385"/>
      <c r="H76" s="385"/>
      <c r="I76" s="386"/>
      <c r="J76" s="202"/>
      <c r="K76" s="150"/>
    </row>
    <row r="77" spans="1:17">
      <c r="A77" s="382"/>
      <c r="B77" s="382"/>
      <c r="C77" s="383">
        <v>2003</v>
      </c>
      <c r="D77" s="383">
        <v>2004</v>
      </c>
      <c r="E77" s="381">
        <v>2007</v>
      </c>
      <c r="F77" s="380">
        <v>2011</v>
      </c>
      <c r="G77" s="380">
        <v>2012</v>
      </c>
      <c r="H77" s="380">
        <v>2013</v>
      </c>
      <c r="I77" s="380">
        <v>2014</v>
      </c>
      <c r="J77" s="380">
        <v>2015</v>
      </c>
      <c r="K77" s="380">
        <v>2016</v>
      </c>
      <c r="L77" s="380">
        <v>2017</v>
      </c>
      <c r="M77" s="380">
        <v>2019</v>
      </c>
      <c r="N77" s="380">
        <v>2020</v>
      </c>
      <c r="O77" s="380">
        <v>2021</v>
      </c>
      <c r="P77" s="380">
        <v>2022</v>
      </c>
      <c r="Q77" s="380">
        <v>2023</v>
      </c>
    </row>
    <row r="78" spans="1:17">
      <c r="A78" s="297"/>
      <c r="B78" s="293"/>
      <c r="C78" s="293"/>
      <c r="D78" s="293"/>
      <c r="F78" s="151"/>
      <c r="G78" s="151"/>
      <c r="H78" s="151"/>
      <c r="I78" s="151"/>
      <c r="J78" s="150"/>
      <c r="K78" s="150"/>
    </row>
    <row r="79" spans="1:17" ht="24">
      <c r="A79" s="298" t="s">
        <v>101</v>
      </c>
      <c r="B79" s="298"/>
      <c r="C79" s="288">
        <v>933</v>
      </c>
      <c r="D79" s="198">
        <v>1532</v>
      </c>
      <c r="E79" s="198">
        <v>1202</v>
      </c>
      <c r="F79" s="179">
        <v>2373</v>
      </c>
      <c r="G79" s="179">
        <v>2446</v>
      </c>
      <c r="H79" s="173">
        <v>2378</v>
      </c>
      <c r="I79" s="173">
        <v>2199</v>
      </c>
      <c r="J79" s="190">
        <v>2145</v>
      </c>
      <c r="K79" s="266">
        <v>2414</v>
      </c>
      <c r="L79" s="266">
        <v>2270</v>
      </c>
      <c r="M79" s="266">
        <v>2664</v>
      </c>
      <c r="N79" s="266">
        <v>3205</v>
      </c>
      <c r="O79" s="266">
        <v>3356</v>
      </c>
      <c r="P79" s="266">
        <v>3065</v>
      </c>
      <c r="Q79" s="266">
        <v>2928</v>
      </c>
    </row>
    <row r="80" spans="1:17">
      <c r="A80" s="298"/>
      <c r="B80" s="298"/>
      <c r="C80" s="293"/>
      <c r="D80" s="195"/>
      <c r="E80" s="195"/>
      <c r="F80" s="178"/>
      <c r="G80" s="178"/>
      <c r="H80" s="178"/>
      <c r="I80" s="178"/>
      <c r="J80" s="168"/>
      <c r="K80" s="150"/>
      <c r="M80" s="43"/>
      <c r="N80" s="43"/>
      <c r="O80" s="43"/>
      <c r="P80" s="43"/>
      <c r="Q80" s="43"/>
    </row>
    <row r="81" spans="1:17">
      <c r="A81" s="299" t="s">
        <v>102</v>
      </c>
      <c r="B81" s="299"/>
      <c r="C81" s="293">
        <v>23</v>
      </c>
      <c r="D81" s="195">
        <v>2</v>
      </c>
      <c r="E81" s="195">
        <v>13</v>
      </c>
      <c r="F81" s="178">
        <v>18</v>
      </c>
      <c r="G81" s="178">
        <v>28</v>
      </c>
      <c r="H81" s="178">
        <v>39</v>
      </c>
      <c r="I81" s="178">
        <v>14</v>
      </c>
      <c r="J81" s="168">
        <v>12</v>
      </c>
      <c r="K81" s="150">
        <v>16</v>
      </c>
      <c r="L81" s="43">
        <v>17</v>
      </c>
      <c r="M81" s="43">
        <v>12</v>
      </c>
      <c r="N81" s="43">
        <v>10</v>
      </c>
      <c r="O81" s="43">
        <v>11</v>
      </c>
      <c r="P81" s="43">
        <v>19</v>
      </c>
      <c r="Q81" s="43">
        <v>20</v>
      </c>
    </row>
    <row r="82" spans="1:17">
      <c r="A82" s="299" t="s">
        <v>103</v>
      </c>
      <c r="B82" s="299"/>
      <c r="C82" s="293">
        <v>29</v>
      </c>
      <c r="D82" s="195">
        <v>116</v>
      </c>
      <c r="E82" s="195">
        <v>272</v>
      </c>
      <c r="F82" s="178">
        <v>119</v>
      </c>
      <c r="G82" s="178">
        <v>219</v>
      </c>
      <c r="H82" s="178">
        <v>440</v>
      </c>
      <c r="I82" s="178">
        <v>400</v>
      </c>
      <c r="J82" s="168">
        <v>370</v>
      </c>
      <c r="K82" s="150">
        <v>429</v>
      </c>
      <c r="L82" s="43">
        <v>462</v>
      </c>
      <c r="M82" s="43">
        <v>91</v>
      </c>
      <c r="N82" s="43">
        <v>198</v>
      </c>
      <c r="O82" s="43">
        <v>246</v>
      </c>
      <c r="P82" s="43">
        <v>261</v>
      </c>
      <c r="Q82" s="43">
        <v>277</v>
      </c>
    </row>
    <row r="83" spans="1:17">
      <c r="A83" s="299" t="s">
        <v>104</v>
      </c>
      <c r="B83" s="299"/>
      <c r="C83" s="293">
        <v>46</v>
      </c>
      <c r="D83" s="195">
        <v>127</v>
      </c>
      <c r="E83" s="195">
        <v>194</v>
      </c>
      <c r="F83" s="178">
        <v>218</v>
      </c>
      <c r="G83" s="178">
        <v>264</v>
      </c>
      <c r="H83" s="178">
        <v>174</v>
      </c>
      <c r="I83" s="178">
        <v>219</v>
      </c>
      <c r="J83" s="168">
        <v>321</v>
      </c>
      <c r="K83" s="150">
        <v>318</v>
      </c>
      <c r="L83" s="43">
        <v>270</v>
      </c>
      <c r="M83" s="43">
        <v>167</v>
      </c>
      <c r="N83" s="43">
        <v>220</v>
      </c>
      <c r="O83" s="43">
        <v>214</v>
      </c>
      <c r="P83" s="43">
        <v>184</v>
      </c>
      <c r="Q83" s="43">
        <v>159</v>
      </c>
    </row>
    <row r="84" spans="1:17" ht="15.75" customHeight="1">
      <c r="A84" s="299" t="s">
        <v>105</v>
      </c>
      <c r="B84" s="299"/>
      <c r="C84" s="293">
        <v>97</v>
      </c>
      <c r="D84" s="195">
        <v>208</v>
      </c>
      <c r="E84" s="195">
        <v>236</v>
      </c>
      <c r="F84" s="178">
        <v>164</v>
      </c>
      <c r="G84" s="178">
        <v>198</v>
      </c>
      <c r="H84" s="178">
        <v>320</v>
      </c>
      <c r="I84" s="178">
        <v>313</v>
      </c>
      <c r="J84" s="168">
        <v>304</v>
      </c>
      <c r="K84" s="150">
        <v>246</v>
      </c>
      <c r="L84" s="43">
        <v>270</v>
      </c>
      <c r="M84" s="43">
        <v>337</v>
      </c>
      <c r="N84" s="43">
        <v>395</v>
      </c>
      <c r="O84" s="43">
        <v>431</v>
      </c>
      <c r="P84" s="43">
        <v>368</v>
      </c>
      <c r="Q84" s="43">
        <v>320</v>
      </c>
    </row>
    <row r="85" spans="1:17" ht="15.75" customHeight="1">
      <c r="A85" s="299" t="s">
        <v>106</v>
      </c>
      <c r="B85" s="299"/>
      <c r="C85" s="293">
        <v>139</v>
      </c>
      <c r="D85" s="195">
        <v>367</v>
      </c>
      <c r="E85" s="195">
        <v>271</v>
      </c>
      <c r="F85" s="178">
        <v>192</v>
      </c>
      <c r="G85" s="178">
        <v>376</v>
      </c>
      <c r="H85" s="178">
        <v>139</v>
      </c>
      <c r="I85" s="178">
        <v>150</v>
      </c>
      <c r="J85" s="168">
        <v>160</v>
      </c>
      <c r="K85" s="150">
        <v>248</v>
      </c>
      <c r="L85" s="43">
        <v>238</v>
      </c>
      <c r="M85" s="43">
        <v>609</v>
      </c>
      <c r="N85" s="43">
        <v>699</v>
      </c>
      <c r="O85" s="43">
        <v>753</v>
      </c>
      <c r="P85" s="43">
        <v>665</v>
      </c>
      <c r="Q85" s="43">
        <v>643</v>
      </c>
    </row>
    <row r="86" spans="1:17">
      <c r="A86" s="299" t="s">
        <v>107</v>
      </c>
      <c r="B86" s="299"/>
      <c r="C86" s="293">
        <v>287</v>
      </c>
      <c r="D86" s="195">
        <v>189</v>
      </c>
      <c r="E86" s="195">
        <v>47</v>
      </c>
      <c r="F86" s="178">
        <v>360</v>
      </c>
      <c r="G86" s="178">
        <v>118</v>
      </c>
      <c r="H86" s="178">
        <v>380</v>
      </c>
      <c r="I86" s="178">
        <v>315</v>
      </c>
      <c r="J86" s="168">
        <v>201</v>
      </c>
      <c r="K86" s="150">
        <v>318</v>
      </c>
      <c r="L86" s="43">
        <v>240</v>
      </c>
      <c r="M86" s="43">
        <v>413</v>
      </c>
      <c r="N86" s="43">
        <v>515</v>
      </c>
      <c r="O86" s="43">
        <v>557</v>
      </c>
      <c r="P86" s="43">
        <v>543</v>
      </c>
      <c r="Q86" s="43">
        <v>575</v>
      </c>
    </row>
    <row r="87" spans="1:17">
      <c r="A87" s="299" t="s">
        <v>108</v>
      </c>
      <c r="B87" s="299"/>
      <c r="C87" s="302">
        <v>82</v>
      </c>
      <c r="D87" s="195">
        <v>252</v>
      </c>
      <c r="E87" s="195">
        <v>51</v>
      </c>
      <c r="F87" s="178">
        <v>430</v>
      </c>
      <c r="G87" s="178">
        <v>390</v>
      </c>
      <c r="H87" s="178">
        <v>351</v>
      </c>
      <c r="I87" s="178">
        <v>345</v>
      </c>
      <c r="J87" s="168">
        <v>205</v>
      </c>
      <c r="K87" s="150">
        <v>301</v>
      </c>
      <c r="L87" s="43">
        <v>271</v>
      </c>
      <c r="M87" s="43">
        <v>297</v>
      </c>
      <c r="N87" s="43">
        <v>374</v>
      </c>
      <c r="O87" s="43">
        <v>408</v>
      </c>
      <c r="P87" s="43">
        <v>349</v>
      </c>
      <c r="Q87" s="43">
        <v>371</v>
      </c>
    </row>
    <row r="88" spans="1:17">
      <c r="A88" s="299" t="s">
        <v>109</v>
      </c>
      <c r="B88" s="299"/>
      <c r="C88" s="302">
        <v>116</v>
      </c>
      <c r="D88" s="195">
        <v>186</v>
      </c>
      <c r="E88" s="195">
        <v>75</v>
      </c>
      <c r="F88" s="178">
        <v>294</v>
      </c>
      <c r="G88" s="178">
        <v>264</v>
      </c>
      <c r="H88" s="178">
        <v>250</v>
      </c>
      <c r="I88" s="178">
        <v>260</v>
      </c>
      <c r="J88" s="168">
        <v>396</v>
      </c>
      <c r="K88" s="150">
        <v>348</v>
      </c>
      <c r="L88" s="43">
        <v>278</v>
      </c>
      <c r="M88" s="43">
        <v>228</v>
      </c>
      <c r="N88" s="43">
        <v>276</v>
      </c>
      <c r="O88" s="43">
        <v>294</v>
      </c>
      <c r="P88" s="43">
        <v>269</v>
      </c>
      <c r="Q88" s="43">
        <v>233</v>
      </c>
    </row>
    <row r="89" spans="1:17" ht="13.5" customHeight="1">
      <c r="A89" s="299" t="s">
        <v>110</v>
      </c>
      <c r="B89" s="299"/>
      <c r="C89" s="302">
        <v>86</v>
      </c>
      <c r="D89" s="195">
        <v>64</v>
      </c>
      <c r="E89" s="195">
        <v>27</v>
      </c>
      <c r="F89" s="178">
        <v>190</v>
      </c>
      <c r="G89" s="178">
        <v>264</v>
      </c>
      <c r="H89" s="178">
        <v>210</v>
      </c>
      <c r="I89" s="178">
        <v>132</v>
      </c>
      <c r="J89" s="168">
        <v>136</v>
      </c>
      <c r="K89" s="150">
        <v>149</v>
      </c>
      <c r="L89" s="43">
        <v>154</v>
      </c>
      <c r="M89" s="43">
        <v>192</v>
      </c>
      <c r="N89" s="43">
        <v>236</v>
      </c>
      <c r="O89" s="43">
        <v>237</v>
      </c>
      <c r="P89" s="43">
        <v>222</v>
      </c>
      <c r="Q89" s="43">
        <v>188</v>
      </c>
    </row>
    <row r="90" spans="1:17">
      <c r="A90" s="299" t="s">
        <v>111</v>
      </c>
      <c r="B90" s="299"/>
      <c r="C90" s="302">
        <v>21</v>
      </c>
      <c r="D90" s="195">
        <v>21</v>
      </c>
      <c r="E90" s="195">
        <v>16</v>
      </c>
      <c r="F90" s="178">
        <v>224</v>
      </c>
      <c r="G90" s="178">
        <v>212</v>
      </c>
      <c r="H90" s="178">
        <v>70</v>
      </c>
      <c r="I90" s="178">
        <v>45</v>
      </c>
      <c r="J90" s="168">
        <v>33</v>
      </c>
      <c r="K90" s="150">
        <v>36</v>
      </c>
      <c r="L90" s="43">
        <v>56</v>
      </c>
      <c r="M90" s="43">
        <v>163</v>
      </c>
      <c r="N90" s="43">
        <v>187</v>
      </c>
      <c r="O90" s="43">
        <v>150</v>
      </c>
      <c r="P90" s="43">
        <v>123</v>
      </c>
      <c r="Q90" s="43">
        <v>106</v>
      </c>
    </row>
    <row r="91" spans="1:17">
      <c r="A91" s="415" t="s">
        <v>112</v>
      </c>
      <c r="B91" s="415"/>
      <c r="C91" s="416">
        <v>7</v>
      </c>
      <c r="D91" s="413" t="s">
        <v>10</v>
      </c>
      <c r="E91" s="396" t="s">
        <v>10</v>
      </c>
      <c r="F91" s="417">
        <v>150</v>
      </c>
      <c r="G91" s="413">
        <v>113</v>
      </c>
      <c r="H91" s="413">
        <v>5</v>
      </c>
      <c r="I91" s="413">
        <v>6</v>
      </c>
      <c r="J91" s="414">
        <v>7</v>
      </c>
      <c r="K91" s="397">
        <v>5</v>
      </c>
      <c r="L91" s="399">
        <v>14</v>
      </c>
      <c r="M91" s="399">
        <v>89</v>
      </c>
      <c r="N91" s="399">
        <v>95</v>
      </c>
      <c r="O91" s="399">
        <v>55</v>
      </c>
      <c r="P91" s="399">
        <v>62</v>
      </c>
      <c r="Q91" s="399">
        <v>36</v>
      </c>
    </row>
    <row r="92" spans="1:17">
      <c r="A92" s="303"/>
      <c r="B92" s="299"/>
      <c r="C92" s="302"/>
      <c r="D92" s="178"/>
      <c r="E92" s="151"/>
      <c r="F92" s="201"/>
    </row>
    <row r="93" spans="1:17" ht="15.75" customHeight="1">
      <c r="A93" s="300"/>
      <c r="B93" s="301"/>
      <c r="C93" s="301"/>
      <c r="D93" s="293"/>
      <c r="E93" s="293"/>
    </row>
    <row r="94" spans="1:17" ht="15.75" customHeight="1">
      <c r="A94" s="300"/>
      <c r="B94" s="301"/>
      <c r="C94" s="301"/>
      <c r="D94" s="293"/>
      <c r="E94" s="293"/>
    </row>
    <row r="95" spans="1:17" ht="15.75" customHeight="1">
      <c r="A95" s="300"/>
      <c r="B95" s="301"/>
      <c r="C95" s="301"/>
      <c r="D95" s="293"/>
      <c r="E95" s="293"/>
    </row>
    <row r="96" spans="1:17" ht="15.75" customHeight="1">
      <c r="A96" s="300"/>
      <c r="B96" s="301"/>
      <c r="C96" s="301"/>
      <c r="D96" s="293"/>
      <c r="E96" s="293"/>
    </row>
    <row r="97" spans="1:17" ht="15.75" customHeight="1">
      <c r="A97" s="300"/>
      <c r="B97" s="301"/>
      <c r="C97" s="301"/>
      <c r="D97" s="293"/>
      <c r="E97" s="293"/>
    </row>
    <row r="98" spans="1:17" ht="42" customHeight="1">
      <c r="A98" s="2164" t="s">
        <v>1240</v>
      </c>
      <c r="B98" s="2164"/>
      <c r="C98" s="2164"/>
      <c r="D98" s="2164"/>
      <c r="E98" s="2164"/>
      <c r="F98" s="2164"/>
      <c r="G98" s="2164"/>
      <c r="H98" s="2164"/>
      <c r="I98" s="2164"/>
      <c r="J98" s="2164"/>
      <c r="K98" s="2164"/>
      <c r="L98" s="2164"/>
      <c r="M98" s="2164"/>
      <c r="N98" s="2164"/>
      <c r="O98" s="2164"/>
      <c r="P98" s="2164"/>
    </row>
    <row r="99" spans="1:17">
      <c r="A99" s="2163" t="s">
        <v>292</v>
      </c>
      <c r="B99" s="2163"/>
      <c r="C99" s="2163"/>
      <c r="D99" s="2163"/>
      <c r="E99" s="2163"/>
      <c r="F99" s="2163"/>
      <c r="G99" s="151"/>
      <c r="H99" s="151"/>
      <c r="I99" s="179"/>
      <c r="J99" s="150"/>
      <c r="K99" s="150"/>
    </row>
    <row r="100" spans="1:17">
      <c r="A100" s="382"/>
      <c r="B100" s="382"/>
      <c r="C100" s="383">
        <v>2003</v>
      </c>
      <c r="D100" s="383">
        <v>2004</v>
      </c>
      <c r="E100" s="381">
        <v>2007</v>
      </c>
      <c r="F100" s="380">
        <v>2011</v>
      </c>
      <c r="G100" s="380">
        <v>2012</v>
      </c>
      <c r="H100" s="380">
        <v>2013</v>
      </c>
      <c r="I100" s="380">
        <v>2014</v>
      </c>
      <c r="J100" s="380">
        <v>2015</v>
      </c>
      <c r="K100" s="380">
        <v>2016</v>
      </c>
      <c r="L100" s="380">
        <v>2017</v>
      </c>
      <c r="M100" s="380">
        <v>2019</v>
      </c>
      <c r="N100" s="380">
        <v>2020</v>
      </c>
      <c r="O100" s="380">
        <v>2021</v>
      </c>
      <c r="P100" s="380">
        <v>2022</v>
      </c>
      <c r="Q100" s="380">
        <v>2023</v>
      </c>
    </row>
    <row r="101" spans="1:17">
      <c r="A101" s="200"/>
      <c r="B101" s="200"/>
      <c r="C101" s="293"/>
      <c r="D101" s="293"/>
      <c r="F101" s="151"/>
      <c r="G101" s="151"/>
      <c r="H101" s="151"/>
      <c r="I101" s="151"/>
      <c r="J101" s="150"/>
      <c r="K101" s="150"/>
    </row>
    <row r="102" spans="1:17">
      <c r="A102" s="199" t="s">
        <v>9</v>
      </c>
      <c r="B102" s="199"/>
      <c r="C102" s="295">
        <v>933</v>
      </c>
      <c r="D102" s="198">
        <v>1532</v>
      </c>
      <c r="E102" s="198">
        <v>1202</v>
      </c>
      <c r="F102" s="179">
        <v>2373</v>
      </c>
      <c r="G102" s="179">
        <v>2446</v>
      </c>
      <c r="H102" s="179">
        <v>2378</v>
      </c>
      <c r="I102" s="179">
        <v>2199</v>
      </c>
      <c r="J102" s="172">
        <v>2145</v>
      </c>
      <c r="K102" s="266">
        <v>2414</v>
      </c>
      <c r="L102" s="266">
        <v>2270</v>
      </c>
      <c r="M102" s="266">
        <v>2664</v>
      </c>
      <c r="N102" s="266">
        <v>3205</v>
      </c>
      <c r="O102" s="266">
        <v>3356</v>
      </c>
      <c r="P102" s="266">
        <v>3065</v>
      </c>
      <c r="Q102" s="266">
        <v>2928</v>
      </c>
    </row>
    <row r="103" spans="1:17">
      <c r="A103" s="199"/>
      <c r="B103" s="199"/>
      <c r="C103" s="293"/>
      <c r="D103" s="195"/>
      <c r="E103" s="195"/>
      <c r="F103" s="178"/>
      <c r="G103" s="178"/>
      <c r="H103" s="178"/>
      <c r="I103" s="178"/>
      <c r="J103" s="168"/>
      <c r="K103" s="150"/>
      <c r="L103" s="43"/>
      <c r="M103" s="43"/>
      <c r="N103" s="43"/>
      <c r="O103" s="43"/>
      <c r="P103" s="43"/>
      <c r="Q103" s="43"/>
    </row>
    <row r="104" spans="1:17">
      <c r="A104" s="167" t="s">
        <v>113</v>
      </c>
      <c r="B104" s="167"/>
      <c r="C104" s="295">
        <v>463</v>
      </c>
      <c r="D104" s="198">
        <v>772</v>
      </c>
      <c r="E104" s="198">
        <v>890</v>
      </c>
      <c r="F104" s="179">
        <v>1395</v>
      </c>
      <c r="G104" s="179">
        <v>1420</v>
      </c>
      <c r="H104" s="179">
        <v>1327</v>
      </c>
      <c r="I104" s="179">
        <v>1178</v>
      </c>
      <c r="J104" s="172">
        <v>1097</v>
      </c>
      <c r="K104" s="266">
        <v>1248</v>
      </c>
      <c r="L104" s="266">
        <v>1178</v>
      </c>
      <c r="M104" s="266">
        <v>1127</v>
      </c>
      <c r="N104" s="266">
        <v>1552</v>
      </c>
      <c r="O104" s="266">
        <v>1680</v>
      </c>
      <c r="P104" s="266">
        <v>1608</v>
      </c>
      <c r="Q104" s="266">
        <v>1496</v>
      </c>
    </row>
    <row r="105" spans="1:17">
      <c r="A105" s="176" t="s">
        <v>114</v>
      </c>
      <c r="B105" s="197"/>
      <c r="C105" s="294">
        <v>20</v>
      </c>
      <c r="D105" s="195">
        <v>28</v>
      </c>
      <c r="E105" s="195">
        <v>64</v>
      </c>
      <c r="F105" s="178">
        <v>306</v>
      </c>
      <c r="G105" s="178">
        <v>334</v>
      </c>
      <c r="H105" s="178">
        <v>230</v>
      </c>
      <c r="I105" s="178">
        <v>109</v>
      </c>
      <c r="J105" s="168">
        <v>45</v>
      </c>
      <c r="K105" s="269">
        <v>204</v>
      </c>
      <c r="L105" s="269">
        <v>180</v>
      </c>
      <c r="M105" s="269">
        <v>482</v>
      </c>
      <c r="N105" s="269">
        <v>314</v>
      </c>
      <c r="O105" s="43">
        <v>649</v>
      </c>
      <c r="P105" s="43">
        <v>352</v>
      </c>
      <c r="Q105" s="43">
        <v>332</v>
      </c>
    </row>
    <row r="106" spans="1:17">
      <c r="A106" s="176" t="s">
        <v>115</v>
      </c>
      <c r="B106" s="176"/>
      <c r="C106" s="294">
        <v>311</v>
      </c>
      <c r="D106" s="195">
        <v>432</v>
      </c>
      <c r="E106" s="195">
        <v>1075</v>
      </c>
      <c r="F106" s="178">
        <v>390</v>
      </c>
      <c r="G106" s="178">
        <v>399</v>
      </c>
      <c r="H106" s="178">
        <v>475</v>
      </c>
      <c r="I106" s="178">
        <v>331</v>
      </c>
      <c r="J106" s="168">
        <v>387</v>
      </c>
      <c r="K106" s="269">
        <v>354</v>
      </c>
      <c r="L106" s="269">
        <v>292</v>
      </c>
      <c r="M106" s="269">
        <v>1267</v>
      </c>
      <c r="N106" s="269">
        <v>795</v>
      </c>
      <c r="O106" s="269">
        <v>1579</v>
      </c>
      <c r="P106" s="269">
        <v>820</v>
      </c>
      <c r="Q106" s="269">
        <v>761</v>
      </c>
    </row>
    <row r="107" spans="1:17">
      <c r="A107" s="176" t="s">
        <v>116</v>
      </c>
      <c r="B107" s="176"/>
      <c r="C107" s="294">
        <v>86</v>
      </c>
      <c r="D107" s="195">
        <v>211</v>
      </c>
      <c r="E107" s="195">
        <v>27</v>
      </c>
      <c r="F107" s="178">
        <v>460</v>
      </c>
      <c r="G107" s="178">
        <v>471</v>
      </c>
      <c r="H107" s="178">
        <v>418</v>
      </c>
      <c r="I107" s="178">
        <v>442</v>
      </c>
      <c r="J107" s="168">
        <v>440</v>
      </c>
      <c r="K107" s="269">
        <v>495</v>
      </c>
      <c r="L107" s="269">
        <v>423</v>
      </c>
      <c r="M107" s="269">
        <v>394</v>
      </c>
      <c r="N107" s="269">
        <v>190</v>
      </c>
      <c r="O107" s="43">
        <v>492</v>
      </c>
      <c r="P107" s="43">
        <v>185</v>
      </c>
      <c r="Q107" s="43">
        <v>178</v>
      </c>
    </row>
    <row r="108" spans="1:17" ht="15.75" customHeight="1">
      <c r="A108" s="176" t="s">
        <v>117</v>
      </c>
      <c r="B108" s="176"/>
      <c r="C108" s="294">
        <v>46</v>
      </c>
      <c r="D108" s="195">
        <v>101</v>
      </c>
      <c r="E108" s="195">
        <v>36</v>
      </c>
      <c r="F108" s="178">
        <v>239</v>
      </c>
      <c r="G108" s="178">
        <v>216</v>
      </c>
      <c r="H108" s="178">
        <v>291</v>
      </c>
      <c r="I108" s="178">
        <v>236</v>
      </c>
      <c r="J108" s="168">
        <v>225</v>
      </c>
      <c r="K108" s="269">
        <v>195</v>
      </c>
      <c r="L108" s="269">
        <v>283</v>
      </c>
      <c r="M108" s="269">
        <v>521</v>
      </c>
      <c r="N108" s="269">
        <v>253</v>
      </c>
      <c r="O108" s="43">
        <v>636</v>
      </c>
      <c r="P108" s="43">
        <v>251</v>
      </c>
      <c r="Q108" s="43">
        <v>225</v>
      </c>
    </row>
    <row r="109" spans="1:17">
      <c r="A109" s="167" t="s">
        <v>118</v>
      </c>
      <c r="B109" s="167"/>
      <c r="C109" s="295">
        <v>470</v>
      </c>
      <c r="D109" s="198">
        <v>760</v>
      </c>
      <c r="E109" s="198">
        <v>312</v>
      </c>
      <c r="F109" s="179">
        <v>978</v>
      </c>
      <c r="G109" s="179">
        <v>1026</v>
      </c>
      <c r="H109" s="179">
        <v>1051</v>
      </c>
      <c r="I109" s="179">
        <v>1021</v>
      </c>
      <c r="J109" s="172">
        <v>1048</v>
      </c>
      <c r="K109" s="266">
        <v>1166</v>
      </c>
      <c r="L109" s="266">
        <v>1092</v>
      </c>
      <c r="M109" s="266">
        <v>1537</v>
      </c>
      <c r="N109" s="266">
        <v>1653</v>
      </c>
      <c r="O109" s="266">
        <v>1676</v>
      </c>
      <c r="P109" s="266">
        <v>1457</v>
      </c>
      <c r="Q109" s="266">
        <v>1432</v>
      </c>
    </row>
    <row r="110" spans="1:17">
      <c r="A110" s="176" t="s">
        <v>114</v>
      </c>
      <c r="B110" s="197"/>
      <c r="C110" s="294">
        <v>41</v>
      </c>
      <c r="D110" s="195">
        <v>48</v>
      </c>
      <c r="E110" s="195">
        <v>40</v>
      </c>
      <c r="F110" s="178">
        <v>215</v>
      </c>
      <c r="G110" s="178">
        <v>295</v>
      </c>
      <c r="H110" s="178">
        <v>170</v>
      </c>
      <c r="I110" s="178">
        <v>266</v>
      </c>
      <c r="J110" s="168">
        <v>285</v>
      </c>
      <c r="K110" s="269">
        <v>184</v>
      </c>
      <c r="L110" s="269">
        <v>102</v>
      </c>
      <c r="M110" s="269">
        <v>257</v>
      </c>
      <c r="N110" s="269">
        <v>279</v>
      </c>
      <c r="O110" s="43">
        <v>299</v>
      </c>
      <c r="P110" s="43">
        <v>278</v>
      </c>
      <c r="Q110" s="43">
        <v>291</v>
      </c>
    </row>
    <row r="111" spans="1:17">
      <c r="A111" s="176" t="s">
        <v>115</v>
      </c>
      <c r="B111" s="176"/>
      <c r="C111" s="294">
        <v>199</v>
      </c>
      <c r="D111" s="195">
        <v>407</v>
      </c>
      <c r="E111" s="195">
        <v>234</v>
      </c>
      <c r="F111" s="178">
        <v>264</v>
      </c>
      <c r="G111" s="178">
        <v>271</v>
      </c>
      <c r="H111" s="178">
        <v>305</v>
      </c>
      <c r="I111" s="178">
        <v>279</v>
      </c>
      <c r="J111" s="168">
        <v>278</v>
      </c>
      <c r="K111" s="269">
        <v>377</v>
      </c>
      <c r="L111" s="269">
        <v>409</v>
      </c>
      <c r="M111" s="269">
        <v>702</v>
      </c>
      <c r="N111" s="269">
        <v>719</v>
      </c>
      <c r="O111" s="43">
        <v>729</v>
      </c>
      <c r="P111" s="43">
        <v>588</v>
      </c>
      <c r="Q111" s="43">
        <v>572</v>
      </c>
    </row>
    <row r="112" spans="1:17">
      <c r="A112" s="176" t="s">
        <v>116</v>
      </c>
      <c r="B112" s="176"/>
      <c r="C112" s="294">
        <v>166</v>
      </c>
      <c r="D112" s="195">
        <v>211</v>
      </c>
      <c r="E112" s="195">
        <v>17</v>
      </c>
      <c r="F112" s="178">
        <v>326</v>
      </c>
      <c r="G112" s="178">
        <v>269</v>
      </c>
      <c r="H112" s="178">
        <v>275</v>
      </c>
      <c r="I112" s="178">
        <v>306</v>
      </c>
      <c r="J112" s="168">
        <v>310</v>
      </c>
      <c r="K112" s="269">
        <v>360</v>
      </c>
      <c r="L112" s="269">
        <v>401</v>
      </c>
      <c r="M112" s="269">
        <v>239</v>
      </c>
      <c r="N112" s="269">
        <v>278</v>
      </c>
      <c r="O112" s="43">
        <v>283</v>
      </c>
      <c r="P112" s="43">
        <v>259</v>
      </c>
      <c r="Q112" s="43">
        <v>221</v>
      </c>
    </row>
    <row r="113" spans="1:17">
      <c r="A113" s="400" t="s">
        <v>117</v>
      </c>
      <c r="B113" s="400"/>
      <c r="C113" s="411">
        <v>64</v>
      </c>
      <c r="D113" s="412">
        <v>94</v>
      </c>
      <c r="E113" s="396" t="s">
        <v>10</v>
      </c>
      <c r="F113" s="413">
        <v>173</v>
      </c>
      <c r="G113" s="413">
        <v>191</v>
      </c>
      <c r="H113" s="413">
        <v>301</v>
      </c>
      <c r="I113" s="413">
        <v>170</v>
      </c>
      <c r="J113" s="414">
        <v>175</v>
      </c>
      <c r="K113" s="405">
        <v>245</v>
      </c>
      <c r="L113" s="405">
        <v>180</v>
      </c>
      <c r="M113" s="405">
        <v>339</v>
      </c>
      <c r="N113" s="405">
        <v>377</v>
      </c>
      <c r="O113" s="405">
        <v>365</v>
      </c>
      <c r="P113" s="405">
        <v>332</v>
      </c>
      <c r="Q113" s="405">
        <v>348</v>
      </c>
    </row>
    <row r="114" spans="1:17">
      <c r="A114" s="196"/>
      <c r="B114" s="176"/>
      <c r="C114" s="294"/>
      <c r="D114" s="195"/>
      <c r="E114" s="151"/>
      <c r="F114" s="194"/>
    </row>
    <row r="115" spans="1:17" ht="15.75" customHeight="1">
      <c r="A115" s="2157" t="s">
        <v>1286</v>
      </c>
      <c r="B115" s="2157"/>
      <c r="C115" s="2157"/>
      <c r="D115" s="2157"/>
      <c r="E115" s="2157"/>
      <c r="F115" s="2157"/>
      <c r="G115" s="2157"/>
      <c r="H115" s="2157"/>
      <c r="I115" s="2157"/>
      <c r="J115" s="2157"/>
      <c r="K115" s="2157"/>
      <c r="L115" s="2165"/>
    </row>
    <row r="116" spans="1:17" ht="27.75" customHeight="1">
      <c r="A116" s="2157"/>
      <c r="B116" s="2157"/>
      <c r="C116" s="2157"/>
      <c r="D116" s="2157"/>
      <c r="E116" s="2157"/>
      <c r="F116" s="2157"/>
      <c r="G116" s="2157"/>
      <c r="H116" s="2157"/>
      <c r="I116" s="2157"/>
      <c r="J116" s="2157"/>
      <c r="K116" s="2157"/>
      <c r="L116" s="2165"/>
    </row>
    <row r="117" spans="1:17">
      <c r="A117" s="2163" t="s">
        <v>293</v>
      </c>
      <c r="B117" s="2163"/>
      <c r="C117" s="2163"/>
      <c r="D117" s="2163"/>
      <c r="E117" s="2163"/>
      <c r="F117" s="2163"/>
      <c r="G117" s="193"/>
      <c r="H117" s="193"/>
      <c r="I117" s="179"/>
      <c r="J117" s="150"/>
      <c r="K117" s="150"/>
    </row>
    <row r="118" spans="1:17">
      <c r="A118" s="382"/>
      <c r="B118" s="382"/>
      <c r="C118" s="387" t="s">
        <v>119</v>
      </c>
      <c r="D118" s="387" t="s">
        <v>120</v>
      </c>
      <c r="E118" s="381">
        <v>2007</v>
      </c>
      <c r="F118" s="380">
        <v>2011</v>
      </c>
      <c r="G118" s="380">
        <v>2012</v>
      </c>
      <c r="H118" s="380">
        <v>2013</v>
      </c>
      <c r="I118" s="380">
        <v>2014</v>
      </c>
      <c r="J118" s="380">
        <v>2015</v>
      </c>
      <c r="K118" s="380">
        <v>2016</v>
      </c>
      <c r="L118" s="380">
        <v>2017</v>
      </c>
      <c r="M118" s="380">
        <v>2019</v>
      </c>
      <c r="N118" s="380">
        <v>2020</v>
      </c>
      <c r="O118" s="380">
        <v>2021</v>
      </c>
      <c r="P118" s="380">
        <v>2022</v>
      </c>
      <c r="Q118" s="380">
        <v>2023</v>
      </c>
    </row>
    <row r="119" spans="1:17">
      <c r="A119" s="166"/>
      <c r="B119" s="166"/>
      <c r="C119" s="192"/>
      <c r="D119" s="192"/>
      <c r="F119" s="151"/>
      <c r="G119" s="151"/>
      <c r="H119" s="151"/>
      <c r="I119" s="151"/>
      <c r="J119" s="150"/>
      <c r="K119" s="150"/>
    </row>
    <row r="120" spans="1:17">
      <c r="A120" s="191" t="s">
        <v>9</v>
      </c>
      <c r="B120" s="167"/>
      <c r="C120" s="189">
        <v>1685.6</v>
      </c>
      <c r="D120" s="164">
        <v>1953.7</v>
      </c>
      <c r="E120" s="164">
        <v>3399.7</v>
      </c>
      <c r="F120" s="173">
        <v>7394.1</v>
      </c>
      <c r="G120" s="173">
        <v>9387.5</v>
      </c>
      <c r="H120" s="173">
        <v>9416.6</v>
      </c>
      <c r="I120" s="173">
        <v>10578.2</v>
      </c>
      <c r="J120" s="190">
        <v>11893.7</v>
      </c>
      <c r="K120" s="266">
        <v>13007.7</v>
      </c>
      <c r="L120" s="266">
        <v>13274.4</v>
      </c>
      <c r="M120" s="266">
        <v>14866</v>
      </c>
      <c r="N120" s="266">
        <v>15726</v>
      </c>
      <c r="O120" s="266">
        <v>15674.3</v>
      </c>
      <c r="P120" s="266">
        <v>23459</v>
      </c>
      <c r="Q120" s="266">
        <v>26960</v>
      </c>
    </row>
    <row r="121" spans="1:17">
      <c r="A121" s="181"/>
      <c r="B121" s="176"/>
      <c r="C121" s="189"/>
      <c r="F121" s="169"/>
      <c r="G121" s="169"/>
      <c r="H121" s="169"/>
      <c r="I121" s="169"/>
      <c r="J121" s="183"/>
      <c r="K121" s="183"/>
      <c r="L121" s="270"/>
      <c r="M121" s="271"/>
      <c r="N121" s="271"/>
      <c r="O121" s="269"/>
      <c r="P121" s="269"/>
      <c r="Q121" s="269"/>
    </row>
    <row r="122" spans="1:17" ht="24">
      <c r="A122" s="171" t="s">
        <v>405</v>
      </c>
      <c r="B122" s="156"/>
      <c r="C122" s="182">
        <v>1142</v>
      </c>
      <c r="D122" s="148">
        <v>1204</v>
      </c>
      <c r="E122" s="148">
        <v>1423.9</v>
      </c>
      <c r="F122" s="169">
        <v>5603.5</v>
      </c>
      <c r="G122" s="169">
        <v>6406.8</v>
      </c>
      <c r="H122" s="169">
        <v>6053.5</v>
      </c>
      <c r="I122" s="169">
        <v>7540.1</v>
      </c>
      <c r="J122" s="183">
        <v>9284.9</v>
      </c>
      <c r="K122" s="269">
        <v>12791.8</v>
      </c>
      <c r="L122" s="269">
        <v>10339.1</v>
      </c>
      <c r="M122" s="269">
        <v>10289</v>
      </c>
      <c r="N122" s="269">
        <v>10041</v>
      </c>
      <c r="O122" s="269">
        <v>10105.700000000001</v>
      </c>
      <c r="P122" s="269">
        <v>16073</v>
      </c>
      <c r="Q122" s="269">
        <v>22008</v>
      </c>
    </row>
    <row r="123" spans="1:17" ht="24" hidden="1">
      <c r="A123" s="188" t="s">
        <v>83</v>
      </c>
      <c r="B123" s="156"/>
      <c r="C123" s="182">
        <v>637.4</v>
      </c>
      <c r="D123" s="148">
        <v>1061</v>
      </c>
      <c r="E123" s="148">
        <v>3763.1</v>
      </c>
      <c r="F123" s="169">
        <v>9512.5</v>
      </c>
      <c r="G123" s="169">
        <v>10336.799999999999</v>
      </c>
      <c r="H123" s="169">
        <v>11778.1</v>
      </c>
      <c r="I123" s="170" t="s">
        <v>10</v>
      </c>
      <c r="J123" s="170" t="s">
        <v>10</v>
      </c>
      <c r="K123" s="269" t="s">
        <v>10</v>
      </c>
      <c r="L123" s="269" t="s">
        <v>10</v>
      </c>
      <c r="M123" s="269"/>
      <c r="N123" s="269"/>
      <c r="O123" s="269"/>
      <c r="P123" s="269"/>
      <c r="Q123" s="269"/>
    </row>
    <row r="124" spans="1:17">
      <c r="A124" s="171" t="s">
        <v>976</v>
      </c>
      <c r="B124" s="156"/>
      <c r="C124" s="182"/>
      <c r="F124" s="170" t="s">
        <v>10</v>
      </c>
      <c r="G124" s="170" t="s">
        <v>10</v>
      </c>
      <c r="H124" s="170" t="s">
        <v>10</v>
      </c>
      <c r="I124" s="169">
        <v>10385.700000000001</v>
      </c>
      <c r="J124" s="183">
        <v>19083.8</v>
      </c>
      <c r="K124" s="269">
        <v>8336.2999999999993</v>
      </c>
      <c r="L124" s="269">
        <v>8208.2999999999993</v>
      </c>
      <c r="M124" s="269">
        <v>6472</v>
      </c>
      <c r="N124" s="269">
        <v>12889</v>
      </c>
      <c r="O124" s="269">
        <v>36891.699999999997</v>
      </c>
      <c r="P124" s="269">
        <v>13433</v>
      </c>
      <c r="Q124" s="269">
        <v>17333</v>
      </c>
    </row>
    <row r="125" spans="1:17" ht="39.75" customHeight="1">
      <c r="A125" s="171" t="s">
        <v>406</v>
      </c>
      <c r="B125" s="156"/>
      <c r="C125" s="182">
        <v>1358</v>
      </c>
      <c r="D125" s="148">
        <v>1292.2</v>
      </c>
      <c r="E125" s="148">
        <v>1660.1</v>
      </c>
      <c r="F125" s="169">
        <v>5246.6</v>
      </c>
      <c r="G125" s="169">
        <v>5205.5</v>
      </c>
      <c r="H125" s="169">
        <v>6194.3</v>
      </c>
      <c r="I125" s="169">
        <v>6594</v>
      </c>
      <c r="J125" s="183">
        <v>7728.5</v>
      </c>
      <c r="K125" s="269">
        <v>7369.9</v>
      </c>
      <c r="L125" s="269">
        <v>8320.7999999999993</v>
      </c>
      <c r="M125" s="269">
        <v>8838</v>
      </c>
      <c r="N125" s="269">
        <v>8862</v>
      </c>
      <c r="O125" s="269">
        <v>9274.4</v>
      </c>
      <c r="P125" s="269">
        <v>11738</v>
      </c>
      <c r="Q125" s="269">
        <v>16985</v>
      </c>
    </row>
    <row r="126" spans="1:17" ht="24" hidden="1">
      <c r="A126" s="171" t="s">
        <v>122</v>
      </c>
      <c r="B126" s="156"/>
      <c r="C126" s="182"/>
      <c r="F126" s="169"/>
      <c r="G126" s="169"/>
      <c r="H126" s="169"/>
      <c r="I126" s="169"/>
      <c r="J126" s="183"/>
      <c r="K126" s="269"/>
      <c r="L126" s="269"/>
      <c r="M126" s="269"/>
      <c r="N126" s="269"/>
      <c r="O126" s="269"/>
      <c r="P126" s="269"/>
      <c r="Q126" s="269"/>
    </row>
    <row r="127" spans="1:17" hidden="1">
      <c r="A127" s="171" t="s">
        <v>123</v>
      </c>
      <c r="B127" s="156"/>
      <c r="C127" s="182">
        <v>3112.2</v>
      </c>
      <c r="D127" s="148">
        <v>3597.8</v>
      </c>
      <c r="E127" s="148">
        <v>5275.2</v>
      </c>
      <c r="F127" s="169">
        <v>12298.6</v>
      </c>
      <c r="G127" s="169">
        <v>13600.4</v>
      </c>
      <c r="H127" s="169">
        <v>15162.8</v>
      </c>
      <c r="I127" s="170" t="s">
        <v>10</v>
      </c>
      <c r="J127" s="170" t="s">
        <v>10</v>
      </c>
      <c r="K127" s="269" t="s">
        <v>10</v>
      </c>
      <c r="L127" s="269"/>
      <c r="M127" s="269"/>
      <c r="N127" s="269"/>
      <c r="O127" s="269"/>
      <c r="P127" s="269"/>
      <c r="Q127" s="269"/>
    </row>
    <row r="128" spans="1:17" ht="48">
      <c r="A128" s="171" t="s">
        <v>1285</v>
      </c>
      <c r="B128" s="156"/>
      <c r="C128" s="182"/>
      <c r="F128" s="173" t="s">
        <v>10</v>
      </c>
      <c r="G128" s="173" t="s">
        <v>10</v>
      </c>
      <c r="H128" s="169">
        <v>15162.8</v>
      </c>
      <c r="I128" s="169">
        <v>18339.5</v>
      </c>
      <c r="J128" s="183">
        <v>20444.7</v>
      </c>
      <c r="K128" s="269">
        <v>23694.799999999999</v>
      </c>
      <c r="L128" s="269">
        <v>25053.7</v>
      </c>
      <c r="M128" s="269">
        <v>26592</v>
      </c>
      <c r="N128" s="269">
        <v>25102</v>
      </c>
      <c r="O128" s="269">
        <v>24808.2</v>
      </c>
      <c r="P128" s="269">
        <v>32011</v>
      </c>
      <c r="Q128" s="269">
        <v>38261</v>
      </c>
    </row>
    <row r="129" spans="1:17" ht="36">
      <c r="A129" s="171" t="s">
        <v>407</v>
      </c>
      <c r="B129" s="156"/>
      <c r="C129" s="182"/>
      <c r="F129" s="173" t="s">
        <v>10</v>
      </c>
      <c r="G129" s="173" t="s">
        <v>10</v>
      </c>
      <c r="H129" s="173" t="s">
        <v>10</v>
      </c>
      <c r="I129" s="169">
        <v>10428.9</v>
      </c>
      <c r="J129" s="183">
        <v>11051.6</v>
      </c>
      <c r="K129" s="269">
        <v>11117</v>
      </c>
      <c r="L129" s="269">
        <v>11863.3</v>
      </c>
      <c r="M129" s="269">
        <v>14612</v>
      </c>
      <c r="N129" s="269">
        <v>15353</v>
      </c>
      <c r="O129" s="269">
        <v>15353</v>
      </c>
      <c r="P129" s="269">
        <v>20972.9</v>
      </c>
      <c r="Q129" s="269">
        <v>24834</v>
      </c>
    </row>
    <row r="130" spans="1:17">
      <c r="A130" s="171" t="s">
        <v>124</v>
      </c>
      <c r="B130" s="156"/>
      <c r="C130" s="182">
        <v>1855.4</v>
      </c>
      <c r="D130" s="148">
        <v>1958.2</v>
      </c>
      <c r="E130" s="148">
        <v>3155.8</v>
      </c>
      <c r="F130" s="169">
        <v>6649.3</v>
      </c>
      <c r="G130" s="169">
        <v>6581.1</v>
      </c>
      <c r="H130" s="169">
        <v>7407.6</v>
      </c>
      <c r="I130" s="169">
        <v>8339.7999999999993</v>
      </c>
      <c r="J130" s="183">
        <v>8229.7999999999993</v>
      </c>
      <c r="K130" s="269">
        <v>7897.7</v>
      </c>
      <c r="L130" s="269">
        <v>7490.9</v>
      </c>
      <c r="M130" s="269">
        <v>6893</v>
      </c>
      <c r="N130" s="269">
        <v>7321</v>
      </c>
      <c r="O130" s="269">
        <v>7855.4</v>
      </c>
      <c r="P130" s="269">
        <v>10112</v>
      </c>
      <c r="Q130" s="269">
        <v>16029</v>
      </c>
    </row>
    <row r="131" spans="1:17" ht="24" customHeight="1">
      <c r="A131" s="184" t="s">
        <v>195</v>
      </c>
      <c r="B131" s="156"/>
      <c r="C131" s="182">
        <v>2079</v>
      </c>
      <c r="D131" s="148">
        <v>2591.6</v>
      </c>
      <c r="E131" s="148">
        <v>3733.9</v>
      </c>
      <c r="F131" s="169">
        <v>1799.3</v>
      </c>
      <c r="G131" s="169">
        <v>5895</v>
      </c>
      <c r="H131" s="169">
        <v>6658.1</v>
      </c>
      <c r="I131" s="169">
        <v>7855.2</v>
      </c>
      <c r="J131" s="183">
        <v>10019.4</v>
      </c>
      <c r="K131" s="269">
        <v>10679</v>
      </c>
      <c r="L131" s="269">
        <v>8146.8</v>
      </c>
      <c r="M131" s="269">
        <v>9265</v>
      </c>
      <c r="N131" s="269">
        <v>10323</v>
      </c>
      <c r="O131" s="269">
        <v>9832.9</v>
      </c>
      <c r="P131" s="269">
        <v>13229</v>
      </c>
      <c r="Q131" s="269">
        <v>16893</v>
      </c>
    </row>
    <row r="132" spans="1:17" ht="28.5" customHeight="1">
      <c r="A132" s="184" t="s">
        <v>408</v>
      </c>
      <c r="B132" s="156"/>
      <c r="C132" s="182">
        <v>2474.8000000000002</v>
      </c>
      <c r="D132" s="148">
        <v>3099.1</v>
      </c>
      <c r="E132" s="148">
        <v>5168.5</v>
      </c>
      <c r="F132" s="169">
        <v>12803.6</v>
      </c>
      <c r="G132" s="169">
        <v>14987.6</v>
      </c>
      <c r="H132" s="169">
        <v>16621.900000000001</v>
      </c>
      <c r="I132" s="169">
        <v>18156.400000000001</v>
      </c>
      <c r="J132" s="183">
        <v>20395.7</v>
      </c>
      <c r="K132" s="269">
        <v>22618.5</v>
      </c>
      <c r="L132" s="269">
        <v>26972.7</v>
      </c>
      <c r="M132" s="269">
        <v>28026</v>
      </c>
      <c r="N132" s="269">
        <v>22888</v>
      </c>
      <c r="O132" s="269">
        <v>23204.7</v>
      </c>
      <c r="P132" s="269">
        <v>43606</v>
      </c>
      <c r="Q132" s="269">
        <v>51038</v>
      </c>
    </row>
    <row r="133" spans="1:17">
      <c r="A133" s="187" t="s">
        <v>197</v>
      </c>
      <c r="B133" s="156"/>
      <c r="C133" s="182">
        <v>1187.7</v>
      </c>
      <c r="D133" s="148">
        <v>1218</v>
      </c>
      <c r="E133" s="148">
        <v>1981.7</v>
      </c>
      <c r="F133" s="169">
        <v>7280.6</v>
      </c>
      <c r="G133" s="169">
        <v>6497.3</v>
      </c>
      <c r="H133" s="169">
        <v>7305.7</v>
      </c>
      <c r="I133" s="169">
        <v>8247.2000000000007</v>
      </c>
      <c r="J133" s="183">
        <v>7596.8</v>
      </c>
      <c r="K133" s="269">
        <v>6840.8</v>
      </c>
      <c r="L133" s="269">
        <v>8273.6</v>
      </c>
      <c r="M133" s="269">
        <v>9615</v>
      </c>
      <c r="N133" s="269">
        <v>8379</v>
      </c>
      <c r="O133" s="269">
        <v>8656.4</v>
      </c>
      <c r="P133" s="269">
        <v>11687</v>
      </c>
      <c r="Q133" s="269">
        <v>15452</v>
      </c>
    </row>
    <row r="134" spans="1:17">
      <c r="A134" s="171" t="s">
        <v>125</v>
      </c>
      <c r="B134" s="156"/>
      <c r="C134" s="182"/>
      <c r="F134" s="173" t="s">
        <v>10</v>
      </c>
      <c r="G134" s="173" t="s">
        <v>10</v>
      </c>
      <c r="H134" s="173" t="s">
        <v>10</v>
      </c>
      <c r="I134" s="169">
        <v>18040.5</v>
      </c>
      <c r="J134" s="183">
        <v>19833.2</v>
      </c>
      <c r="K134" s="269">
        <v>20640.099999999999</v>
      </c>
      <c r="L134" s="269">
        <v>21131</v>
      </c>
      <c r="M134" s="269">
        <v>21753</v>
      </c>
      <c r="N134" s="269">
        <v>23195</v>
      </c>
      <c r="O134" s="269">
        <v>23597.200000000001</v>
      </c>
      <c r="P134" s="269">
        <v>29372</v>
      </c>
      <c r="Q134" s="269">
        <v>37743</v>
      </c>
    </row>
    <row r="135" spans="1:17">
      <c r="A135" s="187" t="s">
        <v>198</v>
      </c>
      <c r="B135" s="156"/>
      <c r="C135" s="186">
        <v>2991.5</v>
      </c>
      <c r="D135" s="148">
        <v>6067.1</v>
      </c>
      <c r="E135" s="148">
        <v>8852.1</v>
      </c>
      <c r="F135" s="169">
        <v>15296.3</v>
      </c>
      <c r="G135" s="169">
        <v>17373.7</v>
      </c>
      <c r="H135" s="169">
        <v>17692</v>
      </c>
      <c r="I135" s="169">
        <v>19174.3</v>
      </c>
      <c r="J135" s="183">
        <v>18168.400000000001</v>
      </c>
      <c r="K135" s="269">
        <v>22009</v>
      </c>
      <c r="L135" s="269">
        <v>20847.900000000001</v>
      </c>
      <c r="M135" s="269">
        <v>24471</v>
      </c>
      <c r="N135" s="269">
        <v>26483</v>
      </c>
      <c r="O135" s="269">
        <v>26630.2</v>
      </c>
      <c r="P135" s="269">
        <v>34946</v>
      </c>
      <c r="Q135" s="269">
        <v>39711</v>
      </c>
    </row>
    <row r="136" spans="1:17" ht="24" hidden="1">
      <c r="A136" s="171" t="s">
        <v>126</v>
      </c>
      <c r="B136" s="156"/>
      <c r="C136" s="182"/>
      <c r="F136" s="153"/>
      <c r="G136" s="153"/>
      <c r="H136" s="169"/>
      <c r="I136" s="169"/>
      <c r="J136" s="183"/>
      <c r="K136" s="269"/>
      <c r="L136" s="269"/>
      <c r="M136" s="269"/>
      <c r="N136" s="269"/>
      <c r="O136" s="269"/>
      <c r="P136" s="269"/>
      <c r="Q136" s="269"/>
    </row>
    <row r="137" spans="1:17" ht="24" hidden="1">
      <c r="A137" s="171" t="s">
        <v>127</v>
      </c>
      <c r="B137" s="156"/>
      <c r="C137" s="182">
        <v>1979.2</v>
      </c>
      <c r="D137" s="148">
        <v>1734.3</v>
      </c>
      <c r="E137" s="148">
        <v>3169.2</v>
      </c>
      <c r="F137" s="169">
        <v>7939</v>
      </c>
      <c r="G137" s="169">
        <v>8244</v>
      </c>
      <c r="H137" s="169">
        <v>8321.4</v>
      </c>
      <c r="I137" s="170" t="s">
        <v>10</v>
      </c>
      <c r="J137" s="170" t="s">
        <v>10</v>
      </c>
      <c r="K137" s="269" t="s">
        <v>10</v>
      </c>
      <c r="L137" s="269"/>
      <c r="M137" s="269"/>
      <c r="N137" s="269"/>
      <c r="O137" s="269"/>
      <c r="P137" s="269"/>
      <c r="Q137" s="269"/>
    </row>
    <row r="138" spans="1:17" ht="24">
      <c r="A138" s="171" t="s">
        <v>128</v>
      </c>
      <c r="B138" s="156"/>
      <c r="C138" s="182"/>
      <c r="F138" s="173" t="s">
        <v>10</v>
      </c>
      <c r="G138" s="173" t="s">
        <v>10</v>
      </c>
      <c r="H138" s="169">
        <v>8321.4</v>
      </c>
      <c r="I138" s="169">
        <v>7094.3</v>
      </c>
      <c r="J138" s="183">
        <v>8566.4</v>
      </c>
      <c r="K138" s="269">
        <v>7503.5</v>
      </c>
      <c r="L138" s="269">
        <v>7516</v>
      </c>
      <c r="M138" s="269">
        <v>9198</v>
      </c>
      <c r="N138" s="269">
        <v>8937</v>
      </c>
      <c r="O138" s="269">
        <v>9210.7999999999993</v>
      </c>
      <c r="P138" s="269">
        <v>12815</v>
      </c>
      <c r="Q138" s="269">
        <v>16438</v>
      </c>
    </row>
    <row r="139" spans="1:17" ht="24">
      <c r="A139" s="171" t="s">
        <v>1284</v>
      </c>
      <c r="B139" s="156"/>
      <c r="C139" s="182"/>
      <c r="F139" s="173" t="s">
        <v>10</v>
      </c>
      <c r="G139" s="173" t="s">
        <v>10</v>
      </c>
      <c r="H139" s="173" t="s">
        <v>10</v>
      </c>
      <c r="I139" s="169">
        <v>9380.7999999999993</v>
      </c>
      <c r="J139" s="183">
        <v>10735.2</v>
      </c>
      <c r="K139" s="269">
        <v>10008.299999999999</v>
      </c>
      <c r="L139" s="269">
        <v>10276</v>
      </c>
      <c r="M139" s="269">
        <v>12146</v>
      </c>
      <c r="N139" s="269">
        <v>11534</v>
      </c>
      <c r="O139" s="269">
        <v>13143</v>
      </c>
      <c r="P139" s="269">
        <v>19657</v>
      </c>
      <c r="Q139" s="269">
        <v>21339</v>
      </c>
    </row>
    <row r="140" spans="1:17" ht="24">
      <c r="A140" s="171" t="s">
        <v>1283</v>
      </c>
      <c r="B140" s="156"/>
      <c r="C140" s="182"/>
      <c r="F140" s="173" t="s">
        <v>10</v>
      </c>
      <c r="G140" s="173" t="s">
        <v>10</v>
      </c>
      <c r="H140" s="173" t="s">
        <v>10</v>
      </c>
      <c r="I140" s="169">
        <v>11427</v>
      </c>
      <c r="J140" s="183">
        <v>13147.7</v>
      </c>
      <c r="K140" s="269">
        <v>13587.9</v>
      </c>
      <c r="L140" s="269">
        <v>13986</v>
      </c>
      <c r="M140" s="269">
        <v>14595</v>
      </c>
      <c r="N140" s="269">
        <v>16712</v>
      </c>
      <c r="O140" s="269">
        <v>17535.599999999999</v>
      </c>
      <c r="P140" s="269">
        <v>25520</v>
      </c>
      <c r="Q140" s="269">
        <v>35304</v>
      </c>
    </row>
    <row r="141" spans="1:17">
      <c r="A141" s="171"/>
      <c r="B141" s="156"/>
      <c r="C141" s="182"/>
      <c r="F141" s="173"/>
      <c r="G141" s="173"/>
      <c r="H141" s="173"/>
      <c r="I141" s="169"/>
      <c r="J141" s="183"/>
      <c r="K141" s="168"/>
      <c r="L141" s="46"/>
      <c r="M141" s="43"/>
      <c r="N141" s="43"/>
    </row>
    <row r="142" spans="1:17">
      <c r="A142" s="171"/>
      <c r="B142" s="156"/>
      <c r="C142" s="182"/>
      <c r="F142" s="173"/>
      <c r="G142" s="173"/>
      <c r="H142" s="173"/>
      <c r="I142" s="169"/>
      <c r="J142" s="183"/>
      <c r="K142" s="168"/>
      <c r="L142" s="46"/>
      <c r="M142" s="43"/>
      <c r="N142" s="43"/>
    </row>
    <row r="143" spans="1:17">
      <c r="A143" s="171"/>
      <c r="B143" s="156"/>
      <c r="C143" s="182"/>
      <c r="F143" s="173"/>
      <c r="G143" s="173"/>
      <c r="H143" s="173"/>
      <c r="I143" s="169"/>
      <c r="J143" s="183"/>
      <c r="K143" s="168"/>
      <c r="L143" s="46"/>
      <c r="M143" s="43"/>
      <c r="N143" s="43"/>
    </row>
    <row r="144" spans="1:17">
      <c r="A144" s="171"/>
      <c r="B144" s="156"/>
      <c r="C144" s="182"/>
      <c r="F144" s="173"/>
      <c r="G144" s="173"/>
      <c r="H144" s="173"/>
      <c r="I144" s="169"/>
      <c r="J144" s="183"/>
      <c r="K144" s="168"/>
      <c r="L144" s="46"/>
      <c r="M144" s="43"/>
      <c r="N144" s="43"/>
    </row>
    <row r="145" spans="1:17">
      <c r="A145" s="171"/>
      <c r="B145" s="156"/>
      <c r="C145" s="182"/>
      <c r="F145" s="173"/>
      <c r="G145" s="173"/>
      <c r="H145" s="173"/>
      <c r="I145" s="169"/>
      <c r="J145" s="183"/>
      <c r="K145" s="168"/>
      <c r="L145" s="46"/>
      <c r="M145" s="43"/>
      <c r="N145" s="43"/>
      <c r="O145" s="43"/>
    </row>
    <row r="146" spans="1:17">
      <c r="A146" s="171"/>
      <c r="B146" s="156"/>
      <c r="C146" s="182"/>
      <c r="F146" s="173"/>
      <c r="G146" s="173"/>
      <c r="H146" s="173"/>
      <c r="I146" s="169"/>
      <c r="J146" s="183"/>
      <c r="K146" s="168"/>
      <c r="L146" s="46"/>
      <c r="M146" s="43"/>
      <c r="N146" s="43"/>
      <c r="O146" s="43"/>
    </row>
    <row r="147" spans="1:17">
      <c r="A147" s="171"/>
      <c r="B147" s="156"/>
      <c r="C147" s="182"/>
      <c r="F147" s="173"/>
      <c r="G147" s="173"/>
      <c r="H147" s="173"/>
      <c r="I147" s="169"/>
      <c r="J147" s="183"/>
      <c r="K147" s="168"/>
      <c r="L147" s="46"/>
      <c r="M147" s="43"/>
      <c r="N147" s="43"/>
      <c r="O147" s="43"/>
    </row>
    <row r="148" spans="1:17" ht="17.25" customHeight="1">
      <c r="A148" s="388"/>
      <c r="B148" s="382"/>
      <c r="C148" s="387" t="s">
        <v>119</v>
      </c>
      <c r="D148" s="387" t="s">
        <v>120</v>
      </c>
      <c r="E148" s="381">
        <v>2007</v>
      </c>
      <c r="F148" s="389">
        <v>2011</v>
      </c>
      <c r="G148" s="389">
        <v>2012</v>
      </c>
      <c r="H148" s="389">
        <v>2013</v>
      </c>
      <c r="I148" s="389">
        <v>2014</v>
      </c>
      <c r="J148" s="389">
        <v>2015</v>
      </c>
      <c r="K148" s="389">
        <v>2016</v>
      </c>
      <c r="L148" s="390">
        <v>2017</v>
      </c>
      <c r="M148" s="390">
        <v>2019</v>
      </c>
      <c r="N148" s="390">
        <v>2020</v>
      </c>
      <c r="O148" s="390">
        <v>2021</v>
      </c>
      <c r="P148" s="390">
        <v>2022</v>
      </c>
      <c r="Q148" s="390">
        <v>2023</v>
      </c>
    </row>
    <row r="149" spans="1:17" ht="48">
      <c r="A149" s="185" t="s">
        <v>404</v>
      </c>
      <c r="B149" s="156"/>
      <c r="C149" s="182">
        <v>2767.6</v>
      </c>
      <c r="D149" s="148">
        <v>2989.3</v>
      </c>
      <c r="E149" s="148">
        <v>4134.2</v>
      </c>
      <c r="F149" s="169">
        <v>4595</v>
      </c>
      <c r="G149" s="169">
        <v>9801.2999999999993</v>
      </c>
      <c r="H149" s="169">
        <v>11152.2</v>
      </c>
      <c r="I149" s="169">
        <v>13374.7</v>
      </c>
      <c r="J149" s="183">
        <v>16909.900000000001</v>
      </c>
      <c r="K149" s="269">
        <v>17801.099999999999</v>
      </c>
      <c r="L149" s="269">
        <v>18607.099999999999</v>
      </c>
      <c r="M149" s="269">
        <v>18331</v>
      </c>
      <c r="N149" s="269">
        <v>19202</v>
      </c>
      <c r="O149" s="269">
        <v>19138.7</v>
      </c>
      <c r="P149" s="269">
        <v>30973</v>
      </c>
      <c r="Q149" s="269">
        <v>41305</v>
      </c>
    </row>
    <row r="150" spans="1:17" ht="13.5" customHeight="1">
      <c r="A150" s="171" t="s">
        <v>129</v>
      </c>
      <c r="B150" s="156"/>
      <c r="C150" s="182">
        <v>1275.7</v>
      </c>
      <c r="D150" s="148">
        <v>1436</v>
      </c>
      <c r="E150" s="148">
        <v>3032.3</v>
      </c>
      <c r="F150" s="169">
        <v>8034.6</v>
      </c>
      <c r="G150" s="169">
        <v>8275.4</v>
      </c>
      <c r="H150" s="169">
        <v>7354.7</v>
      </c>
      <c r="I150" s="169">
        <v>9055.5</v>
      </c>
      <c r="J150" s="183">
        <v>10359</v>
      </c>
      <c r="K150" s="269">
        <v>12093.6</v>
      </c>
      <c r="L150" s="269">
        <v>12095.1</v>
      </c>
      <c r="M150" s="269">
        <v>14807</v>
      </c>
      <c r="N150" s="269">
        <v>17624</v>
      </c>
      <c r="O150" s="269">
        <v>17647.900000000001</v>
      </c>
      <c r="P150" s="269">
        <v>25617</v>
      </c>
      <c r="Q150" s="269">
        <v>27448</v>
      </c>
    </row>
    <row r="151" spans="1:17" ht="28.5" customHeight="1">
      <c r="A151" s="184" t="s">
        <v>409</v>
      </c>
      <c r="B151" s="156"/>
      <c r="C151" s="182">
        <v>746.2</v>
      </c>
      <c r="D151" s="148">
        <v>973.7</v>
      </c>
      <c r="E151" s="148">
        <v>2076.1</v>
      </c>
      <c r="F151" s="169">
        <v>6191.3</v>
      </c>
      <c r="G151" s="169">
        <v>7861.4</v>
      </c>
      <c r="H151" s="169">
        <v>7762.9</v>
      </c>
      <c r="I151" s="169">
        <v>7688</v>
      </c>
      <c r="J151" s="169">
        <v>7598.1</v>
      </c>
      <c r="K151" s="269">
        <v>7800.6</v>
      </c>
      <c r="L151" s="269">
        <v>8080.1</v>
      </c>
      <c r="M151" s="269">
        <v>9064</v>
      </c>
      <c r="N151" s="269">
        <v>8489</v>
      </c>
      <c r="O151" s="269">
        <v>8504.9</v>
      </c>
      <c r="P151" s="269">
        <v>16103</v>
      </c>
      <c r="Q151" s="269">
        <v>17654</v>
      </c>
    </row>
    <row r="152" spans="1:17" ht="21" hidden="1" customHeight="1">
      <c r="A152" s="171" t="s">
        <v>130</v>
      </c>
      <c r="B152" s="156"/>
      <c r="C152" s="182"/>
      <c r="F152" s="169"/>
      <c r="G152" s="169"/>
      <c r="H152" s="169"/>
      <c r="I152" s="169"/>
      <c r="J152" s="183"/>
      <c r="K152" s="269"/>
      <c r="L152" s="269"/>
      <c r="M152" s="269"/>
      <c r="N152" s="269"/>
      <c r="O152" s="269"/>
      <c r="P152" s="269"/>
      <c r="Q152" s="269"/>
    </row>
    <row r="153" spans="1:17" ht="15.75" hidden="1" customHeight="1">
      <c r="A153" s="171" t="s">
        <v>131</v>
      </c>
      <c r="B153" s="156"/>
      <c r="C153" s="182">
        <v>1240.5999999999999</v>
      </c>
      <c r="D153" s="148">
        <v>1308.5</v>
      </c>
      <c r="E153" s="148">
        <v>3081.9</v>
      </c>
      <c r="F153" s="169">
        <v>8957.1</v>
      </c>
      <c r="G153" s="169">
        <v>8935.1</v>
      </c>
      <c r="H153" s="169">
        <v>9458.2999999999993</v>
      </c>
      <c r="I153" s="169" t="s">
        <v>10</v>
      </c>
      <c r="J153" s="169" t="s">
        <v>10</v>
      </c>
      <c r="K153" s="269" t="s">
        <v>10</v>
      </c>
      <c r="L153" s="269"/>
      <c r="M153" s="269"/>
      <c r="N153" s="269"/>
      <c r="O153" s="269"/>
      <c r="P153" s="269"/>
      <c r="Q153" s="269"/>
    </row>
    <row r="154" spans="1:17" ht="20.25" customHeight="1">
      <c r="A154" s="181" t="s">
        <v>203</v>
      </c>
      <c r="B154" s="167"/>
      <c r="C154" s="155"/>
      <c r="D154" s="155"/>
      <c r="E154" s="155"/>
      <c r="F154" s="173" t="s">
        <v>10</v>
      </c>
      <c r="G154" s="173" t="s">
        <v>10</v>
      </c>
      <c r="H154" s="173" t="s">
        <v>10</v>
      </c>
      <c r="I154" s="169">
        <v>6477.6</v>
      </c>
      <c r="J154" s="169">
        <v>6856.7</v>
      </c>
      <c r="K154" s="269">
        <v>7185.5</v>
      </c>
      <c r="L154" s="269">
        <v>7588.3</v>
      </c>
      <c r="M154" s="269">
        <v>8597</v>
      </c>
      <c r="N154" s="269">
        <v>8733</v>
      </c>
      <c r="O154" s="269">
        <v>8659.7000000000007</v>
      </c>
      <c r="P154" s="269">
        <v>16711</v>
      </c>
      <c r="Q154" s="269">
        <v>18764</v>
      </c>
    </row>
    <row r="155" spans="1:17" ht="24">
      <c r="A155" s="408" t="s">
        <v>1282</v>
      </c>
      <c r="B155" s="401"/>
      <c r="C155" s="402"/>
      <c r="D155" s="402"/>
      <c r="E155" s="402"/>
      <c r="F155" s="409" t="s">
        <v>10</v>
      </c>
      <c r="G155" s="409" t="s">
        <v>10</v>
      </c>
      <c r="H155" s="409" t="s">
        <v>10</v>
      </c>
      <c r="I155" s="410">
        <v>10940</v>
      </c>
      <c r="J155" s="410">
        <v>11263.2</v>
      </c>
      <c r="K155" s="405">
        <v>13376.7</v>
      </c>
      <c r="L155" s="405">
        <v>15816.9</v>
      </c>
      <c r="M155" s="405">
        <v>16261</v>
      </c>
      <c r="N155" s="405">
        <v>19379</v>
      </c>
      <c r="O155" s="405">
        <v>19201.900000000001</v>
      </c>
      <c r="P155" s="405">
        <v>20565.8</v>
      </c>
      <c r="Q155" s="405">
        <v>24633</v>
      </c>
    </row>
    <row r="156" spans="1:17" ht="14.25" customHeight="1">
      <c r="A156" s="167"/>
      <c r="B156" s="167"/>
      <c r="C156" s="155"/>
      <c r="D156" s="155"/>
      <c r="E156" s="155"/>
      <c r="M156" s="43"/>
      <c r="N156" s="43"/>
      <c r="O156" s="43"/>
    </row>
    <row r="157" spans="1:17" ht="16.5" customHeight="1">
      <c r="A157" s="2157" t="s">
        <v>1281</v>
      </c>
      <c r="B157" s="2157"/>
      <c r="C157" s="2157"/>
      <c r="D157" s="2157"/>
      <c r="E157" s="2157"/>
      <c r="F157" s="2157"/>
      <c r="G157" s="2157"/>
      <c r="H157" s="2157"/>
      <c r="I157" s="2157"/>
      <c r="J157" s="2157"/>
      <c r="K157" s="2158"/>
      <c r="L157" s="2158"/>
      <c r="M157" s="43"/>
      <c r="N157" s="43"/>
      <c r="O157" s="43"/>
    </row>
    <row r="158" spans="1:17" ht="28.5" customHeight="1">
      <c r="A158" s="2157"/>
      <c r="B158" s="2157"/>
      <c r="C158" s="2157"/>
      <c r="D158" s="2157"/>
      <c r="E158" s="2157"/>
      <c r="F158" s="2157"/>
      <c r="G158" s="2157"/>
      <c r="H158" s="2157"/>
      <c r="I158" s="2157"/>
      <c r="J158" s="2157"/>
      <c r="K158" s="2158"/>
      <c r="L158" s="2158"/>
      <c r="M158" s="43"/>
      <c r="N158" s="43"/>
      <c r="O158" s="43"/>
    </row>
    <row r="159" spans="1:17" ht="12.75" customHeight="1">
      <c r="A159" s="2163" t="s">
        <v>971</v>
      </c>
      <c r="B159" s="2163"/>
      <c r="C159" s="2163"/>
      <c r="D159" s="2163"/>
      <c r="E159" s="2163"/>
      <c r="F159" s="2163"/>
      <c r="G159" s="151"/>
      <c r="H159" s="151"/>
      <c r="I159" s="151"/>
      <c r="J159" s="150"/>
      <c r="K159" s="150"/>
      <c r="M159" s="43"/>
      <c r="N159" s="43"/>
      <c r="O159" s="43"/>
    </row>
    <row r="160" spans="1:17">
      <c r="A160" s="382"/>
      <c r="B160" s="382"/>
      <c r="C160" s="387" t="s">
        <v>119</v>
      </c>
      <c r="D160" s="387" t="s">
        <v>120</v>
      </c>
      <c r="E160" s="381">
        <v>2007</v>
      </c>
      <c r="F160" s="380">
        <v>2011</v>
      </c>
      <c r="G160" s="380">
        <v>2012</v>
      </c>
      <c r="H160" s="380">
        <v>2013</v>
      </c>
      <c r="I160" s="380">
        <v>2014</v>
      </c>
      <c r="J160" s="380">
        <v>2015</v>
      </c>
      <c r="K160" s="380">
        <v>2016</v>
      </c>
      <c r="L160" s="380">
        <v>2017</v>
      </c>
      <c r="M160" s="384">
        <v>2019</v>
      </c>
      <c r="N160" s="384">
        <v>2020</v>
      </c>
      <c r="O160" s="384">
        <v>2021</v>
      </c>
      <c r="P160" s="384">
        <v>2022</v>
      </c>
      <c r="Q160" s="384">
        <v>2023</v>
      </c>
    </row>
    <row r="161" spans="1:17">
      <c r="A161" s="167"/>
      <c r="B161" s="167"/>
      <c r="C161" s="155"/>
      <c r="D161" s="155"/>
      <c r="F161" s="151"/>
      <c r="G161" s="151"/>
      <c r="H161" s="151"/>
      <c r="I161" s="151"/>
      <c r="J161" s="150"/>
      <c r="K161" s="150"/>
      <c r="M161" s="43"/>
      <c r="N161" s="43"/>
    </row>
    <row r="162" spans="1:17">
      <c r="A162" s="180" t="s">
        <v>9</v>
      </c>
      <c r="B162" s="180"/>
      <c r="C162" s="174">
        <v>1685.6</v>
      </c>
      <c r="D162" s="164">
        <v>1953.7</v>
      </c>
      <c r="E162" s="164">
        <v>3399.7</v>
      </c>
      <c r="F162" s="179">
        <v>7394</v>
      </c>
      <c r="G162" s="179">
        <v>9388</v>
      </c>
      <c r="H162" s="179">
        <v>9417</v>
      </c>
      <c r="I162" s="179">
        <v>10578</v>
      </c>
      <c r="J162" s="172">
        <v>11894</v>
      </c>
      <c r="K162" s="266">
        <v>13007.7</v>
      </c>
      <c r="L162" s="266">
        <v>13274.4</v>
      </c>
      <c r="M162" s="266">
        <v>14866</v>
      </c>
      <c r="N162" s="266">
        <v>15726</v>
      </c>
      <c r="O162" s="266">
        <v>15674.3</v>
      </c>
      <c r="P162" s="266">
        <v>23459</v>
      </c>
      <c r="Q162" s="266">
        <v>26960</v>
      </c>
    </row>
    <row r="163" spans="1:17">
      <c r="A163" s="171" t="s">
        <v>73</v>
      </c>
      <c r="B163" s="171"/>
      <c r="C163" s="155">
        <v>1388.1</v>
      </c>
      <c r="D163" s="148">
        <v>1501.7</v>
      </c>
      <c r="E163" s="148">
        <v>2884.2</v>
      </c>
      <c r="F163" s="178">
        <v>6657</v>
      </c>
      <c r="G163" s="178">
        <v>8364</v>
      </c>
      <c r="H163" s="178">
        <v>8165</v>
      </c>
      <c r="I163" s="178">
        <v>9479</v>
      </c>
      <c r="J163" s="168">
        <v>10400</v>
      </c>
      <c r="K163" s="269">
        <v>11516.4</v>
      </c>
      <c r="L163" s="269">
        <v>11819</v>
      </c>
      <c r="M163" s="269">
        <v>13582</v>
      </c>
      <c r="N163" s="269">
        <v>14899</v>
      </c>
      <c r="O163" s="269">
        <v>14919.4</v>
      </c>
      <c r="P163" s="269">
        <v>23503</v>
      </c>
      <c r="Q163" s="269">
        <v>26679</v>
      </c>
    </row>
    <row r="164" spans="1:17">
      <c r="A164" s="234" t="s">
        <v>1280</v>
      </c>
      <c r="B164" s="171"/>
      <c r="C164" s="155"/>
      <c r="F164" s="178"/>
      <c r="G164" s="178"/>
      <c r="H164" s="178"/>
      <c r="I164" s="178"/>
      <c r="J164" s="168"/>
      <c r="K164" s="269"/>
      <c r="L164" s="269"/>
      <c r="M164" s="269"/>
      <c r="N164" s="269"/>
      <c r="O164" s="269"/>
      <c r="P164" s="269"/>
      <c r="Q164" s="269"/>
    </row>
    <row r="165" spans="1:17">
      <c r="A165" s="234" t="s">
        <v>73</v>
      </c>
      <c r="B165" s="171"/>
      <c r="C165" s="155">
        <v>1894.5</v>
      </c>
      <c r="D165" s="148">
        <v>1977.8</v>
      </c>
      <c r="E165" s="148">
        <v>3325.7</v>
      </c>
      <c r="F165" s="178">
        <v>5718</v>
      </c>
      <c r="G165" s="178">
        <v>8875</v>
      </c>
      <c r="H165" s="178">
        <v>8204</v>
      </c>
      <c r="I165" s="178">
        <v>10328</v>
      </c>
      <c r="J165" s="168">
        <v>11002</v>
      </c>
      <c r="K165" s="269">
        <v>12021</v>
      </c>
      <c r="L165" s="269">
        <v>12177.2</v>
      </c>
      <c r="M165" s="269">
        <v>13989</v>
      </c>
      <c r="N165" s="269">
        <v>15472</v>
      </c>
      <c r="O165" s="269">
        <v>14864.4</v>
      </c>
      <c r="P165" s="269">
        <v>23502</v>
      </c>
      <c r="Q165" s="269">
        <v>27129</v>
      </c>
    </row>
    <row r="166" spans="1:17">
      <c r="A166" s="234" t="s">
        <v>133</v>
      </c>
      <c r="B166" s="171"/>
      <c r="C166" s="155">
        <v>926.1</v>
      </c>
      <c r="D166" s="148">
        <v>1088.7</v>
      </c>
      <c r="E166" s="148">
        <v>2397.6999999999998</v>
      </c>
      <c r="F166" s="178">
        <v>10592</v>
      </c>
      <c r="G166" s="178">
        <v>7463</v>
      </c>
      <c r="H166" s="178">
        <v>8064</v>
      </c>
      <c r="I166" s="178">
        <v>7834</v>
      </c>
      <c r="J166" s="168">
        <v>9214</v>
      </c>
      <c r="K166" s="269">
        <v>10465.299999999999</v>
      </c>
      <c r="L166" s="269">
        <v>10041.6</v>
      </c>
      <c r="M166" s="269">
        <v>12673</v>
      </c>
      <c r="N166" s="269">
        <v>13707</v>
      </c>
      <c r="O166" s="269">
        <v>15072.4</v>
      </c>
      <c r="P166" s="269">
        <v>23507</v>
      </c>
      <c r="Q166" s="269">
        <v>25555</v>
      </c>
    </row>
    <row r="167" spans="1:17">
      <c r="A167" s="171" t="s">
        <v>72</v>
      </c>
      <c r="B167" s="171"/>
      <c r="C167" s="155">
        <v>2198.3000000000002</v>
      </c>
      <c r="D167" s="148">
        <v>2743.8</v>
      </c>
      <c r="E167" s="148">
        <v>4276.1000000000004</v>
      </c>
      <c r="F167" s="178">
        <v>8798</v>
      </c>
      <c r="G167" s="178">
        <v>11515</v>
      </c>
      <c r="H167" s="178">
        <v>12177</v>
      </c>
      <c r="I167" s="178">
        <v>12789</v>
      </c>
      <c r="J167" s="168">
        <v>14880</v>
      </c>
      <c r="K167" s="269">
        <v>16167.3</v>
      </c>
      <c r="L167" s="269">
        <v>16442.2</v>
      </c>
      <c r="M167" s="269">
        <v>17552</v>
      </c>
      <c r="N167" s="269">
        <v>17494</v>
      </c>
      <c r="O167" s="269">
        <v>17238.599999999999</v>
      </c>
      <c r="P167" s="269">
        <v>23364</v>
      </c>
      <c r="Q167" s="269">
        <v>27511</v>
      </c>
    </row>
    <row r="168" spans="1:17">
      <c r="A168" s="234" t="s">
        <v>1280</v>
      </c>
      <c r="B168" s="171"/>
      <c r="C168" s="155"/>
      <c r="F168" s="178"/>
      <c r="G168" s="178"/>
      <c r="H168" s="178"/>
      <c r="I168" s="178"/>
      <c r="J168" s="168"/>
      <c r="K168" s="269"/>
      <c r="L168" s="269"/>
      <c r="M168" s="269"/>
      <c r="N168" s="269"/>
      <c r="O168" s="269"/>
      <c r="P168" s="269"/>
      <c r="Q168" s="269"/>
    </row>
    <row r="169" spans="1:17">
      <c r="A169" s="171" t="s">
        <v>134</v>
      </c>
      <c r="B169" s="171"/>
      <c r="C169" s="155">
        <v>962.7</v>
      </c>
      <c r="D169" s="148">
        <v>4885.8</v>
      </c>
      <c r="E169" s="148">
        <v>2761.7</v>
      </c>
      <c r="F169" s="178">
        <v>8796</v>
      </c>
      <c r="G169" s="178">
        <v>11518</v>
      </c>
      <c r="H169" s="178">
        <v>12171</v>
      </c>
      <c r="I169" s="178">
        <v>12782</v>
      </c>
      <c r="J169" s="168">
        <v>14884</v>
      </c>
      <c r="K169" s="269">
        <v>16167.3</v>
      </c>
      <c r="L169" s="269">
        <v>16442.2</v>
      </c>
      <c r="M169" s="269">
        <v>17552</v>
      </c>
      <c r="N169" s="269">
        <v>17494</v>
      </c>
      <c r="O169" s="269">
        <v>17241.8</v>
      </c>
      <c r="P169" s="269">
        <v>23373</v>
      </c>
      <c r="Q169" s="269">
        <v>27511</v>
      </c>
    </row>
    <row r="170" spans="1:17">
      <c r="A170" s="176" t="s">
        <v>135</v>
      </c>
      <c r="B170" s="167"/>
      <c r="C170" s="155">
        <v>3341.3</v>
      </c>
      <c r="D170" s="148">
        <v>5026.6000000000004</v>
      </c>
      <c r="E170" s="148">
        <v>7176.6</v>
      </c>
      <c r="F170" s="178">
        <v>9146</v>
      </c>
      <c r="G170" s="178">
        <v>10672</v>
      </c>
      <c r="H170" s="178">
        <v>13407</v>
      </c>
      <c r="I170" s="178">
        <v>14327</v>
      </c>
      <c r="J170" s="168">
        <v>13955</v>
      </c>
      <c r="K170" s="177" t="s">
        <v>10</v>
      </c>
      <c r="L170" s="177" t="s">
        <v>10</v>
      </c>
      <c r="M170" s="177" t="s">
        <v>10</v>
      </c>
      <c r="N170" s="177" t="s">
        <v>10</v>
      </c>
      <c r="O170" s="269">
        <v>13745.5</v>
      </c>
      <c r="P170" s="269">
        <v>12817</v>
      </c>
      <c r="Q170" s="269">
        <v>25743</v>
      </c>
    </row>
    <row r="171" spans="1:17">
      <c r="A171" s="401"/>
      <c r="B171" s="401"/>
      <c r="C171" s="402"/>
      <c r="D171" s="402"/>
      <c r="E171" s="402"/>
      <c r="F171" s="396"/>
      <c r="G171" s="396"/>
      <c r="H171" s="396"/>
      <c r="I171" s="396"/>
      <c r="J171" s="397"/>
      <c r="K171" s="397"/>
      <c r="L171" s="398"/>
      <c r="M171" s="399"/>
      <c r="N171" s="399"/>
      <c r="O171" s="399"/>
      <c r="P171" s="407"/>
      <c r="Q171" s="407"/>
    </row>
    <row r="172" spans="1:17" ht="16.5" customHeight="1">
      <c r="A172" s="176"/>
      <c r="B172" s="167"/>
      <c r="C172" s="167"/>
      <c r="D172" s="155"/>
      <c r="E172" s="155"/>
      <c r="M172" s="43"/>
      <c r="N172" s="43"/>
      <c r="O172" s="43"/>
    </row>
    <row r="173" spans="1:17" ht="32.25" customHeight="1">
      <c r="A173" s="2164" t="s">
        <v>1279</v>
      </c>
      <c r="B173" s="2164"/>
      <c r="C173" s="2164"/>
      <c r="D173" s="2164"/>
      <c r="E173" s="2164"/>
      <c r="F173" s="2164"/>
      <c r="G173" s="2164"/>
      <c r="H173" s="2164"/>
      <c r="I173" s="2164"/>
      <c r="J173" s="2164"/>
      <c r="K173" s="2164"/>
      <c r="L173" s="2164"/>
      <c r="M173" s="2164"/>
      <c r="N173" s="2164"/>
      <c r="O173" s="2164"/>
    </row>
    <row r="174" spans="1:17" ht="12.75" customHeight="1">
      <c r="A174" s="391" t="s">
        <v>294</v>
      </c>
      <c r="B174" s="392"/>
      <c r="C174" s="392"/>
      <c r="D174" s="392"/>
      <c r="E174" s="392"/>
      <c r="F174" s="393"/>
      <c r="M174" s="43"/>
      <c r="N174" s="43"/>
      <c r="O174" s="43"/>
    </row>
    <row r="175" spans="1:17">
      <c r="A175" s="382"/>
      <c r="B175" s="382"/>
      <c r="C175" s="387" t="s">
        <v>119</v>
      </c>
      <c r="D175" s="387" t="s">
        <v>120</v>
      </c>
      <c r="E175" s="381">
        <v>2007</v>
      </c>
      <c r="F175" s="380">
        <v>2011</v>
      </c>
      <c r="G175" s="380">
        <v>2012</v>
      </c>
      <c r="H175" s="380">
        <v>2013</v>
      </c>
      <c r="I175" s="380">
        <v>2014</v>
      </c>
      <c r="J175" s="380">
        <v>2015</v>
      </c>
      <c r="K175" s="380">
        <v>2016</v>
      </c>
      <c r="L175" s="380">
        <v>2017</v>
      </c>
      <c r="M175" s="384">
        <v>2019</v>
      </c>
      <c r="N175" s="384">
        <v>2020</v>
      </c>
      <c r="O175" s="384">
        <v>2021</v>
      </c>
      <c r="P175" s="384">
        <v>2022</v>
      </c>
      <c r="Q175" s="384">
        <v>2023</v>
      </c>
    </row>
    <row r="176" spans="1:17">
      <c r="A176" s="167"/>
      <c r="B176" s="167"/>
      <c r="C176" s="155"/>
      <c r="D176" s="155"/>
      <c r="F176" s="151"/>
      <c r="G176" s="151"/>
      <c r="H176" s="151"/>
      <c r="I176" s="151"/>
      <c r="J176" s="150"/>
      <c r="K176" s="150"/>
      <c r="M176" s="43"/>
      <c r="N176" s="43"/>
    </row>
    <row r="177" spans="1:17" ht="24">
      <c r="A177" s="175" t="s">
        <v>136</v>
      </c>
      <c r="B177" s="167"/>
      <c r="C177" s="174">
        <v>1066.0999999999999</v>
      </c>
      <c r="D177" s="164">
        <v>1046.4000000000001</v>
      </c>
      <c r="E177" s="164">
        <v>1919.4</v>
      </c>
      <c r="F177" s="173">
        <v>6154.2</v>
      </c>
      <c r="G177" s="173">
        <v>5965.5</v>
      </c>
      <c r="H177" s="173">
        <v>6759.9</v>
      </c>
      <c r="I177" s="173">
        <v>7491.4</v>
      </c>
      <c r="J177" s="172">
        <v>7374.7</v>
      </c>
      <c r="K177" s="266">
        <v>7370.3</v>
      </c>
      <c r="L177" s="266">
        <v>8790.9</v>
      </c>
      <c r="M177" s="266">
        <v>9817</v>
      </c>
      <c r="N177" s="266">
        <v>8356</v>
      </c>
      <c r="O177" s="266">
        <v>8622.2999999999993</v>
      </c>
      <c r="P177" s="266">
        <v>11743</v>
      </c>
      <c r="Q177" s="266">
        <v>14959</v>
      </c>
    </row>
    <row r="178" spans="1:17">
      <c r="A178" s="157" t="s">
        <v>95</v>
      </c>
      <c r="B178" s="171"/>
      <c r="C178" s="155">
        <v>1318.7</v>
      </c>
      <c r="D178" s="148">
        <v>1297.3</v>
      </c>
      <c r="E178" s="148">
        <v>2444.4</v>
      </c>
      <c r="F178" s="169">
        <v>5984.7</v>
      </c>
      <c r="G178" s="169">
        <v>5512.2</v>
      </c>
      <c r="H178" s="169">
        <v>6786.2</v>
      </c>
      <c r="I178" s="169">
        <v>8044.6</v>
      </c>
      <c r="J178" s="168">
        <v>7987.1</v>
      </c>
      <c r="K178" s="269">
        <v>7462.7</v>
      </c>
      <c r="L178" s="269">
        <v>9605.7000000000007</v>
      </c>
      <c r="M178" s="269">
        <v>10908</v>
      </c>
      <c r="N178" s="269">
        <v>9579</v>
      </c>
      <c r="O178" s="269">
        <v>9918.7999999999993</v>
      </c>
      <c r="P178" s="269">
        <v>12981</v>
      </c>
      <c r="Q178" s="269">
        <v>17460</v>
      </c>
    </row>
    <row r="179" spans="1:17" ht="36">
      <c r="A179" s="157" t="s">
        <v>1278</v>
      </c>
      <c r="B179" s="171"/>
      <c r="C179" s="155"/>
      <c r="F179" s="169"/>
      <c r="G179" s="169"/>
      <c r="H179" s="169"/>
      <c r="I179" s="169"/>
      <c r="J179" s="168"/>
      <c r="K179" s="269"/>
      <c r="L179" s="269"/>
      <c r="M179" s="269"/>
      <c r="N179" s="269"/>
      <c r="O179" s="304"/>
      <c r="P179" s="304"/>
      <c r="Q179" s="304"/>
    </row>
    <row r="180" spans="1:17" ht="15" customHeight="1">
      <c r="A180" s="157" t="s">
        <v>1277</v>
      </c>
      <c r="B180" s="171"/>
      <c r="C180" s="155">
        <v>780.3</v>
      </c>
      <c r="D180" s="148">
        <v>843.6</v>
      </c>
      <c r="E180" s="148">
        <v>1603.8</v>
      </c>
      <c r="F180" s="170" t="s">
        <v>10</v>
      </c>
      <c r="G180" s="170" t="s">
        <v>137</v>
      </c>
      <c r="H180" s="169">
        <v>4364.5</v>
      </c>
      <c r="I180" s="169">
        <v>5677.9</v>
      </c>
      <c r="J180" s="168">
        <v>4616.7</v>
      </c>
      <c r="K180" s="269">
        <v>3666.7</v>
      </c>
      <c r="L180" s="269">
        <v>3993.3</v>
      </c>
      <c r="M180" s="269">
        <v>3808</v>
      </c>
      <c r="N180" s="269">
        <v>1433</v>
      </c>
      <c r="O180" s="43">
        <v>1433.3</v>
      </c>
      <c r="P180" s="43">
        <v>6635</v>
      </c>
      <c r="Q180" s="43">
        <v>11812</v>
      </c>
    </row>
    <row r="181" spans="1:17" ht="26.25" customHeight="1">
      <c r="A181" s="157" t="s">
        <v>1276</v>
      </c>
      <c r="B181" s="171"/>
      <c r="C181" s="155">
        <v>501.5</v>
      </c>
      <c r="D181" s="148">
        <v>467.4</v>
      </c>
      <c r="E181" s="148">
        <v>1784.1</v>
      </c>
      <c r="F181" s="169">
        <v>4454.6000000000004</v>
      </c>
      <c r="G181" s="169">
        <v>6498.6</v>
      </c>
      <c r="H181" s="169">
        <v>6970</v>
      </c>
      <c r="I181" s="169">
        <v>6202.8</v>
      </c>
      <c r="J181" s="168">
        <v>7582.7</v>
      </c>
      <c r="K181" s="269">
        <v>6355.7</v>
      </c>
      <c r="L181" s="269">
        <v>6980.7</v>
      </c>
      <c r="M181" s="269">
        <v>7868</v>
      </c>
      <c r="N181" s="269">
        <v>10855</v>
      </c>
      <c r="O181" s="269">
        <v>10855.3</v>
      </c>
      <c r="P181" s="269">
        <v>12606</v>
      </c>
      <c r="Q181" s="269">
        <v>13382</v>
      </c>
    </row>
    <row r="182" spans="1:17" ht="24" hidden="1">
      <c r="A182" s="157" t="s">
        <v>97</v>
      </c>
      <c r="B182" s="171"/>
      <c r="C182" s="155">
        <v>1704.8</v>
      </c>
      <c r="D182" s="148">
        <v>1636.7</v>
      </c>
      <c r="E182" s="148">
        <v>1256.5</v>
      </c>
      <c r="F182" s="170" t="s">
        <v>10</v>
      </c>
      <c r="G182" s="170" t="s">
        <v>10</v>
      </c>
      <c r="H182" s="170" t="s">
        <v>10</v>
      </c>
      <c r="I182" s="170" t="s">
        <v>10</v>
      </c>
      <c r="J182" s="170" t="s">
        <v>10</v>
      </c>
      <c r="K182" s="269" t="s">
        <v>10</v>
      </c>
      <c r="L182" s="269"/>
      <c r="M182" s="269"/>
      <c r="N182" s="269"/>
      <c r="O182" s="43"/>
      <c r="P182" s="43"/>
      <c r="Q182" s="43"/>
    </row>
    <row r="183" spans="1:17" ht="24">
      <c r="A183" s="157" t="s">
        <v>98</v>
      </c>
      <c r="B183" s="171"/>
      <c r="C183" s="155">
        <v>673.1</v>
      </c>
      <c r="D183" s="148">
        <v>699.2</v>
      </c>
      <c r="E183" s="148">
        <v>877.3</v>
      </c>
      <c r="F183" s="169">
        <v>2499.1999999999998</v>
      </c>
      <c r="G183" s="169">
        <v>3202.9</v>
      </c>
      <c r="H183" s="169">
        <v>3993.5</v>
      </c>
      <c r="I183" s="169">
        <v>4614.8999999999996</v>
      </c>
      <c r="J183" s="168">
        <v>4931.5</v>
      </c>
      <c r="K183" s="269">
        <v>5539.9</v>
      </c>
      <c r="L183" s="269">
        <v>9749</v>
      </c>
      <c r="M183" s="269">
        <v>10258</v>
      </c>
      <c r="N183" s="269">
        <v>5072</v>
      </c>
      <c r="O183" s="269">
        <v>6845.3</v>
      </c>
      <c r="P183" s="269">
        <v>10305</v>
      </c>
      <c r="Q183" s="269">
        <v>13207</v>
      </c>
    </row>
    <row r="184" spans="1:17">
      <c r="A184" s="157" t="s">
        <v>99</v>
      </c>
      <c r="B184" s="171"/>
      <c r="C184" s="155">
        <v>673.1</v>
      </c>
      <c r="D184" s="148">
        <v>699.2</v>
      </c>
      <c r="E184" s="148">
        <v>877.3</v>
      </c>
      <c r="F184" s="170" t="s">
        <v>10</v>
      </c>
      <c r="G184" s="170" t="s">
        <v>10</v>
      </c>
      <c r="H184" s="170" t="s">
        <v>10</v>
      </c>
      <c r="I184" s="169">
        <v>8959.2999999999993</v>
      </c>
      <c r="J184" s="168">
        <v>7713.1</v>
      </c>
      <c r="K184" s="269">
        <v>6487.3</v>
      </c>
      <c r="L184" s="269">
        <v>7548.1</v>
      </c>
      <c r="M184" s="269">
        <v>8941</v>
      </c>
      <c r="N184" s="269">
        <v>6242</v>
      </c>
      <c r="O184" s="269">
        <v>6241.9</v>
      </c>
      <c r="P184" s="304">
        <v>10569.4</v>
      </c>
      <c r="Q184" s="304">
        <v>13308</v>
      </c>
    </row>
    <row r="185" spans="1:17" ht="15.75" customHeight="1">
      <c r="A185" s="400" t="s">
        <v>1275</v>
      </c>
      <c r="B185" s="401"/>
      <c r="C185" s="402"/>
      <c r="D185" s="402"/>
      <c r="E185" s="402"/>
      <c r="F185" s="403"/>
      <c r="G185" s="403"/>
      <c r="H185" s="403"/>
      <c r="I185" s="403"/>
      <c r="J185" s="404"/>
      <c r="K185" s="405"/>
      <c r="L185" s="405">
        <v>23217</v>
      </c>
      <c r="M185" s="405">
        <v>24107</v>
      </c>
      <c r="N185" s="405">
        <v>31528</v>
      </c>
      <c r="O185" s="406" t="s">
        <v>10</v>
      </c>
      <c r="P185" s="406" t="s">
        <v>10</v>
      </c>
      <c r="Q185" s="406" t="s">
        <v>10</v>
      </c>
    </row>
    <row r="186" spans="1:17" ht="15.75" customHeight="1">
      <c r="A186" s="167"/>
      <c r="B186" s="167"/>
      <c r="C186" s="155"/>
      <c r="D186" s="155"/>
      <c r="E186" s="155"/>
      <c r="M186" s="43"/>
      <c r="N186" s="43"/>
      <c r="O186" s="43"/>
    </row>
    <row r="187" spans="1:17" ht="15.75" customHeight="1">
      <c r="A187" s="167"/>
      <c r="B187" s="167"/>
      <c r="C187" s="155"/>
      <c r="D187" s="155"/>
      <c r="E187" s="155"/>
      <c r="M187" s="43"/>
      <c r="N187" s="43"/>
      <c r="O187" s="43"/>
    </row>
    <row r="188" spans="1:17" ht="15.75" customHeight="1">
      <c r="A188" s="167"/>
      <c r="B188" s="167"/>
      <c r="C188" s="155"/>
      <c r="D188" s="155"/>
      <c r="E188" s="155"/>
      <c r="M188" s="43"/>
      <c r="N188" s="43"/>
      <c r="O188" s="43"/>
    </row>
    <row r="189" spans="1:17" ht="15.75" customHeight="1">
      <c r="A189" s="167"/>
      <c r="B189" s="167"/>
      <c r="C189" s="155"/>
      <c r="D189" s="155"/>
      <c r="E189" s="155"/>
      <c r="M189" s="43"/>
      <c r="N189" s="43"/>
      <c r="O189" s="43"/>
    </row>
    <row r="190" spans="1:17" ht="15.75" customHeight="1">
      <c r="A190" s="167"/>
      <c r="B190" s="167"/>
      <c r="C190" s="155"/>
      <c r="D190" s="155"/>
      <c r="E190" s="155"/>
      <c r="M190" s="43"/>
      <c r="N190" s="43"/>
      <c r="O190" s="43"/>
    </row>
    <row r="191" spans="1:17" ht="15.75" customHeight="1">
      <c r="A191" s="167"/>
      <c r="B191" s="167"/>
      <c r="C191" s="155"/>
      <c r="D191" s="155"/>
      <c r="E191" s="155"/>
      <c r="M191" s="43"/>
      <c r="N191" s="43"/>
      <c r="O191" s="43"/>
    </row>
    <row r="192" spans="1:17" ht="15.75" customHeight="1">
      <c r="A192" s="167"/>
      <c r="B192" s="167"/>
      <c r="C192" s="155"/>
      <c r="D192" s="155"/>
      <c r="E192" s="155"/>
      <c r="M192" s="43"/>
      <c r="N192" s="43"/>
      <c r="O192" s="43"/>
    </row>
    <row r="193" spans="1:19" ht="46.5" customHeight="1">
      <c r="A193" s="2164" t="s">
        <v>1274</v>
      </c>
      <c r="B193" s="2164"/>
      <c r="C193" s="2164"/>
      <c r="D193" s="2164"/>
      <c r="E193" s="2164"/>
      <c r="F193" s="2164"/>
      <c r="G193" s="2164"/>
      <c r="H193" s="2164"/>
      <c r="I193" s="2164"/>
      <c r="J193" s="2164"/>
      <c r="K193" s="2164"/>
      <c r="L193" s="2164"/>
      <c r="M193" s="2164"/>
      <c r="N193" s="2164"/>
      <c r="O193" s="2164"/>
    </row>
    <row r="194" spans="1:19" ht="15.75" customHeight="1">
      <c r="A194" s="2163" t="s">
        <v>295</v>
      </c>
      <c r="B194" s="2163"/>
      <c r="C194" s="2163"/>
      <c r="D194" s="2163"/>
      <c r="E194" s="2163"/>
      <c r="F194" s="2163"/>
      <c r="G194" s="151"/>
      <c r="H194" s="151"/>
      <c r="I194" s="151"/>
      <c r="J194" s="150"/>
      <c r="K194" s="150"/>
      <c r="M194" s="43"/>
      <c r="N194" s="43"/>
      <c r="O194" s="43"/>
    </row>
    <row r="195" spans="1:19">
      <c r="A195" s="382"/>
      <c r="B195" s="382"/>
      <c r="C195" s="387" t="s">
        <v>119</v>
      </c>
      <c r="D195" s="387" t="s">
        <v>120</v>
      </c>
      <c r="E195" s="381">
        <v>2007</v>
      </c>
      <c r="F195" s="380">
        <v>2011</v>
      </c>
      <c r="G195" s="380">
        <v>2012</v>
      </c>
      <c r="H195" s="380">
        <v>2013</v>
      </c>
      <c r="I195" s="380">
        <v>2014</v>
      </c>
      <c r="J195" s="380">
        <v>2015</v>
      </c>
      <c r="K195" s="389">
        <v>2016</v>
      </c>
      <c r="L195" s="389">
        <v>2017</v>
      </c>
      <c r="M195" s="390">
        <v>2019</v>
      </c>
      <c r="N195" s="390">
        <v>2020</v>
      </c>
      <c r="O195" s="390">
        <v>2021</v>
      </c>
      <c r="P195" s="390">
        <v>2022</v>
      </c>
      <c r="Q195" s="390">
        <v>2023</v>
      </c>
    </row>
    <row r="196" spans="1:19">
      <c r="A196" s="166"/>
      <c r="B196" s="166"/>
      <c r="C196" s="165"/>
      <c r="D196" s="165"/>
      <c r="F196" s="151"/>
      <c r="G196" s="151"/>
      <c r="H196" s="151"/>
      <c r="I196" s="151"/>
      <c r="J196" s="150"/>
      <c r="K196" s="150"/>
      <c r="M196" s="43"/>
      <c r="N196" s="43"/>
    </row>
    <row r="197" spans="1:19">
      <c r="A197" s="287" t="s">
        <v>9</v>
      </c>
      <c r="B197" s="305"/>
      <c r="C197" s="165" t="s">
        <v>138</v>
      </c>
      <c r="D197" s="164">
        <v>50480.4</v>
      </c>
      <c r="E197" s="164">
        <v>61058.7</v>
      </c>
      <c r="F197" s="163">
        <v>20354.8</v>
      </c>
      <c r="G197" s="163">
        <v>16915</v>
      </c>
      <c r="H197" s="163">
        <v>14659.7</v>
      </c>
      <c r="I197" s="163">
        <v>11375.1</v>
      </c>
      <c r="J197" s="256">
        <v>13356.8</v>
      </c>
      <c r="K197" s="265">
        <v>5179.5</v>
      </c>
      <c r="L197" s="265">
        <v>4733.1000000000004</v>
      </c>
      <c r="M197" s="266">
        <v>1587</v>
      </c>
      <c r="N197" s="265">
        <v>2024</v>
      </c>
      <c r="O197" s="265">
        <v>1877.7</v>
      </c>
      <c r="P197" s="265">
        <v>939.3</v>
      </c>
      <c r="Q197" s="265">
        <v>155.4</v>
      </c>
    </row>
    <row r="198" spans="1:19" ht="24">
      <c r="A198" s="157" t="s">
        <v>410</v>
      </c>
      <c r="B198" s="156"/>
      <c r="C198" s="159" t="s">
        <v>139</v>
      </c>
      <c r="D198" s="148">
        <v>839.8</v>
      </c>
      <c r="E198" s="148">
        <v>249.9</v>
      </c>
      <c r="F198" s="153" t="s">
        <v>10</v>
      </c>
      <c r="G198" s="153">
        <v>460.3</v>
      </c>
      <c r="H198" s="153">
        <v>102.3</v>
      </c>
      <c r="I198" s="153">
        <v>275.10000000000002</v>
      </c>
      <c r="J198" s="154" t="s">
        <v>10</v>
      </c>
      <c r="K198" s="112" t="s">
        <v>10</v>
      </c>
      <c r="L198" s="108" t="s">
        <v>10</v>
      </c>
      <c r="M198" s="108" t="s">
        <v>10</v>
      </c>
      <c r="N198" s="108" t="s">
        <v>10</v>
      </c>
      <c r="O198" s="108" t="s">
        <v>10</v>
      </c>
      <c r="P198" s="108" t="s">
        <v>10</v>
      </c>
      <c r="Q198" s="108"/>
    </row>
    <row r="199" spans="1:19" ht="17.25" hidden="1" customHeight="1">
      <c r="A199" s="158" t="s">
        <v>140</v>
      </c>
      <c r="B199" s="156"/>
      <c r="C199" s="159" t="s">
        <v>10</v>
      </c>
      <c r="D199" s="162" t="s">
        <v>10</v>
      </c>
      <c r="E199" s="159" t="s">
        <v>10</v>
      </c>
      <c r="F199" s="153">
        <v>18380.400000000001</v>
      </c>
      <c r="G199" s="153">
        <v>14709.5</v>
      </c>
      <c r="H199" s="153">
        <v>9291.9</v>
      </c>
      <c r="I199" s="154" t="s">
        <v>10</v>
      </c>
      <c r="J199" s="154" t="s">
        <v>10</v>
      </c>
      <c r="K199" s="127" t="s">
        <v>10</v>
      </c>
      <c r="L199" s="109" t="s">
        <v>10</v>
      </c>
      <c r="M199" s="43"/>
      <c r="N199" s="43"/>
      <c r="O199" s="43"/>
      <c r="P199" s="43"/>
      <c r="Q199" s="43"/>
    </row>
    <row r="200" spans="1:19" ht="36">
      <c r="A200" s="157" t="s">
        <v>411</v>
      </c>
      <c r="B200" s="156"/>
      <c r="C200" s="159" t="s">
        <v>141</v>
      </c>
      <c r="D200" s="148">
        <v>9372.2999999999993</v>
      </c>
      <c r="E200" s="148">
        <v>53154.400000000001</v>
      </c>
      <c r="F200" s="153">
        <v>1201.9000000000001</v>
      </c>
      <c r="G200" s="153">
        <v>1152.4000000000001</v>
      </c>
      <c r="H200" s="153">
        <v>1248.8</v>
      </c>
      <c r="I200" s="153">
        <v>1145.0999999999999</v>
      </c>
      <c r="J200" s="267">
        <v>2066.4</v>
      </c>
      <c r="K200" s="150">
        <v>715.9</v>
      </c>
      <c r="L200" s="108" t="s">
        <v>10</v>
      </c>
      <c r="M200" s="43">
        <v>393.7</v>
      </c>
      <c r="N200" s="43">
        <v>48</v>
      </c>
      <c r="O200" s="43">
        <v>165</v>
      </c>
      <c r="P200" s="43">
        <v>365.3</v>
      </c>
      <c r="Q200" s="43">
        <v>18.5</v>
      </c>
    </row>
    <row r="201" spans="1:19" ht="24" hidden="1">
      <c r="A201" s="158" t="s">
        <v>1273</v>
      </c>
      <c r="B201" s="156"/>
      <c r="C201" s="159"/>
      <c r="F201" s="153"/>
      <c r="G201" s="153"/>
      <c r="H201" s="153">
        <v>8043.1</v>
      </c>
      <c r="I201" s="154" t="s">
        <v>10</v>
      </c>
      <c r="J201" s="152">
        <v>6541.6</v>
      </c>
      <c r="K201" s="127" t="s">
        <v>10</v>
      </c>
      <c r="L201" s="109" t="s">
        <v>10</v>
      </c>
      <c r="M201" s="43"/>
      <c r="N201" s="43"/>
      <c r="O201" s="43"/>
      <c r="P201" s="43"/>
      <c r="Q201" s="43"/>
    </row>
    <row r="202" spans="1:19" ht="14.25" hidden="1" customHeight="1">
      <c r="A202" s="158" t="s">
        <v>1272</v>
      </c>
      <c r="B202" s="156"/>
      <c r="C202" s="159" t="s">
        <v>142</v>
      </c>
      <c r="D202" s="148">
        <v>28135.599999999999</v>
      </c>
      <c r="E202" s="148">
        <v>48237.599999999999</v>
      </c>
      <c r="F202" s="153">
        <v>17178.5</v>
      </c>
      <c r="G202" s="153">
        <v>13557.1</v>
      </c>
      <c r="M202" s="43"/>
      <c r="N202" s="43"/>
      <c r="O202" s="43"/>
      <c r="P202" s="43"/>
      <c r="Q202" s="43"/>
    </row>
    <row r="203" spans="1:19" ht="34.5" customHeight="1">
      <c r="A203" s="157" t="s">
        <v>1271</v>
      </c>
      <c r="B203" s="156"/>
      <c r="C203" s="159"/>
      <c r="F203" s="154" t="s">
        <v>10</v>
      </c>
      <c r="G203" s="154" t="s">
        <v>10</v>
      </c>
      <c r="H203" s="154" t="s">
        <v>10</v>
      </c>
      <c r="I203" s="153">
        <v>5149.2</v>
      </c>
      <c r="J203" s="267">
        <v>6541.6</v>
      </c>
      <c r="K203" s="112" t="s">
        <v>10</v>
      </c>
      <c r="L203" s="108" t="s">
        <v>10</v>
      </c>
      <c r="M203" s="108" t="s">
        <v>10</v>
      </c>
      <c r="N203" s="108" t="s">
        <v>10</v>
      </c>
      <c r="O203" s="108" t="s">
        <v>10</v>
      </c>
      <c r="P203" s="108" t="s">
        <v>10</v>
      </c>
      <c r="Q203" s="108"/>
    </row>
    <row r="204" spans="1:19" ht="27" customHeight="1">
      <c r="A204" s="157" t="s">
        <v>412</v>
      </c>
      <c r="B204" s="156"/>
      <c r="C204" s="159"/>
      <c r="F204" s="154" t="s">
        <v>10</v>
      </c>
      <c r="G204" s="154" t="s">
        <v>10</v>
      </c>
      <c r="H204" s="154" t="s">
        <v>10</v>
      </c>
      <c r="I204" s="153">
        <v>2765.8</v>
      </c>
      <c r="J204" s="267">
        <v>2978.2</v>
      </c>
      <c r="K204" s="267">
        <v>3189.4</v>
      </c>
      <c r="L204" s="267">
        <v>3144</v>
      </c>
      <c r="M204" s="108" t="s">
        <v>10</v>
      </c>
      <c r="N204" s="108" t="s">
        <v>10</v>
      </c>
      <c r="O204" s="108" t="s">
        <v>10</v>
      </c>
      <c r="P204" s="108" t="s">
        <v>10</v>
      </c>
      <c r="Q204" s="108"/>
    </row>
    <row r="205" spans="1:19" ht="14.25" customHeight="1">
      <c r="A205" s="157" t="s">
        <v>86</v>
      </c>
      <c r="B205" s="156"/>
      <c r="C205" s="159" t="s">
        <v>143</v>
      </c>
      <c r="D205" s="148">
        <v>7024.4</v>
      </c>
      <c r="E205" s="148">
        <v>4034.4</v>
      </c>
      <c r="F205" s="153">
        <v>421.5</v>
      </c>
      <c r="G205" s="153">
        <v>584.29999999999995</v>
      </c>
      <c r="H205" s="153">
        <v>600.6</v>
      </c>
      <c r="I205" s="153">
        <v>85</v>
      </c>
      <c r="J205" s="152">
        <v>176.2</v>
      </c>
      <c r="K205" s="150">
        <v>21.5</v>
      </c>
      <c r="L205" s="43">
        <v>28.1</v>
      </c>
      <c r="M205" s="43">
        <v>111.1</v>
      </c>
      <c r="N205" s="43">
        <v>682</v>
      </c>
      <c r="O205" s="43">
        <v>30.9</v>
      </c>
      <c r="P205" s="43">
        <v>175.8</v>
      </c>
      <c r="Q205" s="43">
        <v>10.3</v>
      </c>
    </row>
    <row r="206" spans="1:19" ht="24.75" customHeight="1">
      <c r="A206" s="160" t="s">
        <v>195</v>
      </c>
      <c r="B206" s="156"/>
      <c r="C206" s="159" t="s">
        <v>144</v>
      </c>
      <c r="D206" s="148">
        <v>544.1</v>
      </c>
      <c r="E206" s="148">
        <v>74</v>
      </c>
      <c r="F206" s="153">
        <v>53.2</v>
      </c>
      <c r="G206" s="153" t="s">
        <v>10</v>
      </c>
      <c r="H206" s="153">
        <v>62.8</v>
      </c>
      <c r="I206" s="154" t="s">
        <v>10</v>
      </c>
      <c r="J206" s="154" t="s">
        <v>10</v>
      </c>
      <c r="K206" s="150">
        <v>12.3</v>
      </c>
      <c r="L206" s="43">
        <v>224.2</v>
      </c>
      <c r="M206" s="108" t="s">
        <v>10</v>
      </c>
      <c r="N206" s="108" t="s">
        <v>10</v>
      </c>
      <c r="O206" s="108" t="s">
        <v>10</v>
      </c>
      <c r="P206" s="108" t="s">
        <v>10</v>
      </c>
      <c r="Q206" s="108"/>
    </row>
    <row r="207" spans="1:19" ht="24">
      <c r="A207" s="160" t="s">
        <v>408</v>
      </c>
      <c r="B207" s="156"/>
      <c r="C207" s="159" t="s">
        <v>145</v>
      </c>
      <c r="D207" s="148">
        <v>70.5</v>
      </c>
      <c r="E207" s="148">
        <v>40.700000000000003</v>
      </c>
      <c r="F207" s="153">
        <v>64.3</v>
      </c>
      <c r="G207" s="153" t="s">
        <v>10</v>
      </c>
      <c r="H207" s="153">
        <v>128.80000000000001</v>
      </c>
      <c r="I207" s="153">
        <v>500.2</v>
      </c>
      <c r="J207" s="152">
        <v>3.5</v>
      </c>
      <c r="K207" s="127" t="s">
        <v>10</v>
      </c>
      <c r="L207" s="109" t="s">
        <v>10</v>
      </c>
      <c r="M207" s="109" t="s">
        <v>10</v>
      </c>
      <c r="N207" s="108" t="s">
        <v>10</v>
      </c>
      <c r="O207" s="108" t="s">
        <v>10</v>
      </c>
      <c r="P207" s="108" t="s">
        <v>10</v>
      </c>
      <c r="Q207" s="108"/>
      <c r="R207" s="235"/>
      <c r="S207" s="235"/>
    </row>
    <row r="208" spans="1:19" ht="15.75" customHeight="1">
      <c r="A208" s="161" t="s">
        <v>197</v>
      </c>
      <c r="B208" s="156"/>
      <c r="C208" s="159" t="s">
        <v>146</v>
      </c>
      <c r="D208" s="148">
        <v>1146.7</v>
      </c>
      <c r="E208" s="148">
        <v>420.7</v>
      </c>
      <c r="F208" s="153">
        <v>83.8</v>
      </c>
      <c r="G208" s="153" t="s">
        <v>10</v>
      </c>
      <c r="H208" s="153" t="s">
        <v>10</v>
      </c>
      <c r="I208" s="154" t="s">
        <v>10</v>
      </c>
      <c r="J208" s="154" t="s">
        <v>10</v>
      </c>
      <c r="K208" s="150">
        <v>2.5</v>
      </c>
      <c r="L208" s="109" t="s">
        <v>10</v>
      </c>
      <c r="M208" s="109" t="s">
        <v>10</v>
      </c>
      <c r="N208" s="108" t="s">
        <v>10</v>
      </c>
      <c r="O208" s="108" t="s">
        <v>10</v>
      </c>
      <c r="P208" s="108" t="s">
        <v>10</v>
      </c>
      <c r="Q208" s="108"/>
    </row>
    <row r="209" spans="1:17" ht="15.75" customHeight="1">
      <c r="A209" s="236" t="s">
        <v>987</v>
      </c>
      <c r="B209" s="156"/>
      <c r="C209" s="159"/>
      <c r="F209" s="153"/>
      <c r="G209" s="153"/>
      <c r="H209" s="153" t="s">
        <v>10</v>
      </c>
      <c r="I209" s="154" t="s">
        <v>10</v>
      </c>
      <c r="J209" s="154" t="s">
        <v>10</v>
      </c>
      <c r="K209" s="154" t="s">
        <v>10</v>
      </c>
      <c r="L209" s="154" t="s">
        <v>10</v>
      </c>
      <c r="M209" s="154" t="s">
        <v>10</v>
      </c>
      <c r="N209" s="108" t="s">
        <v>10</v>
      </c>
      <c r="O209" s="108" t="s">
        <v>10</v>
      </c>
      <c r="P209" s="108" t="s">
        <v>10</v>
      </c>
      <c r="Q209" s="108"/>
    </row>
    <row r="210" spans="1:17">
      <c r="A210" s="161" t="s">
        <v>198</v>
      </c>
      <c r="B210" s="156"/>
      <c r="C210" s="159"/>
      <c r="D210" s="148">
        <v>0.8</v>
      </c>
      <c r="E210" s="151" t="s">
        <v>10</v>
      </c>
      <c r="F210" s="153">
        <v>4.3</v>
      </c>
      <c r="G210" s="153">
        <v>4.2</v>
      </c>
      <c r="H210" s="153">
        <v>4.2</v>
      </c>
      <c r="I210" s="153" t="s">
        <v>10</v>
      </c>
      <c r="J210" s="154" t="s">
        <v>10</v>
      </c>
      <c r="K210" s="154" t="s">
        <v>10</v>
      </c>
      <c r="L210" s="106" t="s">
        <v>10</v>
      </c>
      <c r="M210" s="106" t="s">
        <v>10</v>
      </c>
      <c r="N210" s="108" t="s">
        <v>10</v>
      </c>
      <c r="O210" s="108" t="s">
        <v>10</v>
      </c>
      <c r="P210" s="108" t="s">
        <v>10</v>
      </c>
      <c r="Q210" s="108"/>
    </row>
    <row r="211" spans="1:17" ht="24">
      <c r="A211" s="157" t="s">
        <v>401</v>
      </c>
      <c r="B211" s="156"/>
      <c r="C211" s="159" t="s">
        <v>147</v>
      </c>
      <c r="D211" s="148">
        <v>2445.8000000000002</v>
      </c>
      <c r="E211" s="148">
        <v>2543.5</v>
      </c>
      <c r="F211" s="153">
        <v>473.8</v>
      </c>
      <c r="G211" s="153">
        <v>670</v>
      </c>
      <c r="H211" s="153">
        <v>68.5</v>
      </c>
      <c r="I211" s="153">
        <v>156.1</v>
      </c>
      <c r="J211" s="152">
        <v>100.5</v>
      </c>
      <c r="K211" s="112" t="s">
        <v>10</v>
      </c>
      <c r="L211" s="43">
        <v>71.5</v>
      </c>
      <c r="M211" s="43">
        <v>68.5</v>
      </c>
      <c r="N211" s="108" t="s">
        <v>10</v>
      </c>
      <c r="O211" s="108" t="s">
        <v>10</v>
      </c>
      <c r="P211" s="108">
        <v>398.2</v>
      </c>
      <c r="Q211" s="108">
        <v>126.6</v>
      </c>
    </row>
    <row r="212" spans="1:17" ht="24">
      <c r="A212" s="157" t="s">
        <v>1270</v>
      </c>
      <c r="B212" s="156"/>
      <c r="C212" s="159"/>
      <c r="F212" s="154" t="s">
        <v>10</v>
      </c>
      <c r="G212" s="154" t="s">
        <v>10</v>
      </c>
      <c r="H212" s="154" t="s">
        <v>10</v>
      </c>
      <c r="I212" s="153">
        <v>1085.8</v>
      </c>
      <c r="J212" s="152">
        <v>560</v>
      </c>
      <c r="K212" s="150">
        <v>741.3</v>
      </c>
      <c r="L212" s="43">
        <v>692.3</v>
      </c>
      <c r="M212" s="108" t="s">
        <v>10</v>
      </c>
      <c r="N212" s="108" t="s">
        <v>10</v>
      </c>
      <c r="O212" s="108" t="s">
        <v>10</v>
      </c>
      <c r="P212" s="108" t="s">
        <v>10</v>
      </c>
      <c r="Q212" s="108"/>
    </row>
    <row r="213" spans="1:17" ht="30.75" customHeight="1">
      <c r="A213" s="157" t="s">
        <v>1269</v>
      </c>
      <c r="B213" s="156"/>
      <c r="C213" s="159"/>
      <c r="F213" s="154" t="s">
        <v>10</v>
      </c>
      <c r="G213" s="154" t="s">
        <v>10</v>
      </c>
      <c r="H213" s="154" t="s">
        <v>10</v>
      </c>
      <c r="I213" s="153">
        <v>43.8</v>
      </c>
      <c r="J213" s="154" t="s">
        <v>10</v>
      </c>
      <c r="K213" s="150">
        <v>15.1</v>
      </c>
      <c r="L213" s="43">
        <v>1.7</v>
      </c>
      <c r="M213" s="108" t="s">
        <v>10</v>
      </c>
      <c r="N213" s="108" t="s">
        <v>10</v>
      </c>
      <c r="O213" s="108" t="s">
        <v>10</v>
      </c>
      <c r="P213" s="108" t="s">
        <v>10</v>
      </c>
      <c r="Q213" s="108"/>
    </row>
    <row r="214" spans="1:17" ht="38.25" customHeight="1">
      <c r="A214" s="117" t="s">
        <v>404</v>
      </c>
      <c r="B214" s="156"/>
      <c r="C214" s="159" t="s">
        <v>148</v>
      </c>
      <c r="D214" s="148">
        <v>473.2</v>
      </c>
      <c r="E214" s="151">
        <v>255.6</v>
      </c>
      <c r="F214" s="153">
        <v>2.1</v>
      </c>
      <c r="G214" s="153">
        <v>240</v>
      </c>
      <c r="H214" s="153">
        <v>554.29999999999995</v>
      </c>
      <c r="I214" s="153">
        <v>15</v>
      </c>
      <c r="J214" s="152">
        <v>135.6</v>
      </c>
      <c r="K214" s="112" t="s">
        <v>10</v>
      </c>
      <c r="L214" s="108" t="s">
        <v>10</v>
      </c>
      <c r="M214" s="108" t="s">
        <v>10</v>
      </c>
      <c r="N214" s="108" t="s">
        <v>10</v>
      </c>
      <c r="O214" s="108" t="s">
        <v>10</v>
      </c>
      <c r="P214" s="108" t="s">
        <v>10</v>
      </c>
      <c r="Q214" s="108"/>
    </row>
    <row r="215" spans="1:17" ht="16.5" customHeight="1">
      <c r="A215" s="157" t="s">
        <v>90</v>
      </c>
      <c r="B215" s="156"/>
      <c r="C215" s="159" t="s">
        <v>149</v>
      </c>
      <c r="D215" s="148">
        <v>89.5</v>
      </c>
      <c r="E215" s="148">
        <v>90.1</v>
      </c>
      <c r="F215" s="153">
        <v>404.2</v>
      </c>
      <c r="G215" s="153">
        <v>4</v>
      </c>
      <c r="H215" s="153">
        <v>129.4</v>
      </c>
      <c r="I215" s="154" t="s">
        <v>10</v>
      </c>
      <c r="J215" s="154" t="s">
        <v>10</v>
      </c>
      <c r="K215" s="127" t="s">
        <v>10</v>
      </c>
      <c r="L215" s="109" t="s">
        <v>10</v>
      </c>
      <c r="M215" s="109" t="s">
        <v>10</v>
      </c>
      <c r="N215" s="108" t="s">
        <v>10</v>
      </c>
      <c r="O215" s="108" t="s">
        <v>10</v>
      </c>
      <c r="P215" s="108" t="s">
        <v>10</v>
      </c>
      <c r="Q215" s="108"/>
    </row>
    <row r="216" spans="1:17" ht="24">
      <c r="A216" s="160" t="s">
        <v>409</v>
      </c>
      <c r="B216" s="156"/>
      <c r="C216" s="159" t="s">
        <v>150</v>
      </c>
      <c r="D216" s="148">
        <v>67.8</v>
      </c>
      <c r="E216" s="148">
        <v>22.6</v>
      </c>
      <c r="F216" s="153">
        <v>27.1</v>
      </c>
      <c r="G216" s="153" t="s">
        <v>10</v>
      </c>
      <c r="H216" s="153">
        <v>40.1</v>
      </c>
      <c r="I216" s="153">
        <v>130.19999999999999</v>
      </c>
      <c r="J216" s="152">
        <v>613.79999999999995</v>
      </c>
      <c r="K216" s="150">
        <v>373</v>
      </c>
      <c r="L216" s="43">
        <v>568.6</v>
      </c>
      <c r="M216" s="267">
        <v>1013.7</v>
      </c>
      <c r="N216" s="43">
        <v>1294</v>
      </c>
      <c r="O216" s="43">
        <v>1681.8</v>
      </c>
      <c r="P216" s="108" t="s">
        <v>10</v>
      </c>
      <c r="Q216" s="108">
        <f>--S215</f>
        <v>0</v>
      </c>
    </row>
    <row r="217" spans="1:17" ht="24" hidden="1">
      <c r="A217" s="158" t="s">
        <v>151</v>
      </c>
      <c r="B217" s="156"/>
      <c r="C217" s="155">
        <v>649.70000000000005</v>
      </c>
      <c r="D217" s="148">
        <v>269.89999999999998</v>
      </c>
      <c r="E217" s="153" t="s">
        <v>10</v>
      </c>
      <c r="F217" s="153">
        <v>440.1</v>
      </c>
      <c r="G217" s="153">
        <v>243.3</v>
      </c>
      <c r="H217" s="153">
        <v>40.4</v>
      </c>
      <c r="I217" s="154" t="s">
        <v>10</v>
      </c>
      <c r="J217" s="154" t="s">
        <v>10</v>
      </c>
      <c r="K217" s="127" t="s">
        <v>10</v>
      </c>
      <c r="L217" s="109" t="s">
        <v>10</v>
      </c>
      <c r="M217" s="43"/>
      <c r="N217" s="43"/>
      <c r="O217" s="43"/>
      <c r="P217" s="43"/>
      <c r="Q217" s="43"/>
    </row>
    <row r="218" spans="1:17">
      <c r="A218" s="157" t="s">
        <v>152</v>
      </c>
      <c r="B218" s="156"/>
      <c r="C218" s="155"/>
      <c r="E218" s="153"/>
      <c r="F218" s="154" t="s">
        <v>10</v>
      </c>
      <c r="G218" s="154" t="s">
        <v>10</v>
      </c>
      <c r="H218" s="154" t="s">
        <v>10</v>
      </c>
      <c r="I218" s="154" t="s">
        <v>10</v>
      </c>
      <c r="J218" s="154" t="s">
        <v>10</v>
      </c>
      <c r="K218" s="127" t="s">
        <v>10</v>
      </c>
      <c r="L218" s="109" t="s">
        <v>10</v>
      </c>
      <c r="M218" s="109" t="s">
        <v>10</v>
      </c>
      <c r="N218" s="109" t="s">
        <v>10</v>
      </c>
      <c r="O218" s="109" t="s">
        <v>10</v>
      </c>
      <c r="P218" s="109" t="s">
        <v>10</v>
      </c>
      <c r="Q218" s="109"/>
    </row>
    <row r="219" spans="1:17" ht="24">
      <c r="A219" s="157" t="s">
        <v>1268</v>
      </c>
      <c r="B219" s="156"/>
      <c r="C219" s="155"/>
      <c r="E219" s="153"/>
      <c r="F219" s="154" t="s">
        <v>10</v>
      </c>
      <c r="G219" s="154" t="s">
        <v>10</v>
      </c>
      <c r="H219" s="154" t="s">
        <v>10</v>
      </c>
      <c r="I219" s="153">
        <v>23.8</v>
      </c>
      <c r="J219" s="152">
        <v>181</v>
      </c>
      <c r="K219" s="150">
        <v>26</v>
      </c>
      <c r="L219" s="43">
        <v>2.7</v>
      </c>
      <c r="M219" s="108" t="s">
        <v>10</v>
      </c>
      <c r="N219" s="108" t="s">
        <v>10</v>
      </c>
      <c r="O219" s="108" t="s">
        <v>10</v>
      </c>
      <c r="P219" s="108" t="s">
        <v>10</v>
      </c>
      <c r="Q219" s="108"/>
    </row>
    <row r="220" spans="1:17">
      <c r="A220" s="394"/>
      <c r="B220" s="394"/>
      <c r="C220" s="394"/>
      <c r="D220" s="395"/>
      <c r="E220" s="395"/>
      <c r="F220" s="396"/>
      <c r="G220" s="396"/>
      <c r="H220" s="396"/>
      <c r="I220" s="396"/>
      <c r="J220" s="397"/>
      <c r="K220" s="397"/>
      <c r="L220" s="398"/>
      <c r="M220" s="399"/>
      <c r="N220" s="399"/>
      <c r="O220" s="399"/>
      <c r="P220" s="399"/>
      <c r="Q220" s="399"/>
    </row>
    <row r="222" spans="1:17" ht="15.75" customHeight="1"/>
  </sheetData>
  <mergeCells count="18">
    <mergeCell ref="A194:F194"/>
    <mergeCell ref="A65:F65"/>
    <mergeCell ref="A75:P75"/>
    <mergeCell ref="A76:F76"/>
    <mergeCell ref="A98:P98"/>
    <mergeCell ref="A99:F99"/>
    <mergeCell ref="A115:L116"/>
    <mergeCell ref="A117:F117"/>
    <mergeCell ref="A157:L158"/>
    <mergeCell ref="A159:F159"/>
    <mergeCell ref="A173:O173"/>
    <mergeCell ref="A193:O193"/>
    <mergeCell ref="A64:L64"/>
    <mergeCell ref="A1:O1"/>
    <mergeCell ref="A3:O3"/>
    <mergeCell ref="A4:F4"/>
    <mergeCell ref="A49:L49"/>
    <mergeCell ref="A50:F50"/>
  </mergeCells>
  <pageMargins left="1.1811023622047245" right="0.70866141732283472" top="0.98425196850393704" bottom="0.98425196850393704" header="0.51181102362204722" footer="0.51181102362204722"/>
  <pageSetup paperSize="9" scale="90" firstPageNumber="32" orientation="portrait" useFirstPageNumber="1" horizontalDpi="300" verticalDpi="300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162"/>
  <sheetViews>
    <sheetView zoomScaleNormal="100" workbookViewId="0">
      <selection activeCell="N28" sqref="N28"/>
    </sheetView>
  </sheetViews>
  <sheetFormatPr defaultColWidth="10.6640625" defaultRowHeight="12.75"/>
  <cols>
    <col min="1" max="1" width="33.6640625" style="217" customWidth="1"/>
    <col min="2" max="2" width="4.5" style="217" customWidth="1"/>
    <col min="3" max="3" width="10" style="217" hidden="1" customWidth="1"/>
    <col min="4" max="4" width="10.1640625" style="219" hidden="1" customWidth="1"/>
    <col min="5" max="5" width="11.6640625" style="219" hidden="1" customWidth="1"/>
    <col min="6" max="6" width="11.5" style="217" hidden="1" customWidth="1"/>
    <col min="7" max="7" width="10.6640625" style="217" hidden="1" customWidth="1"/>
    <col min="8" max="9" width="12.83203125" style="218" hidden="1" customWidth="1"/>
    <col min="10" max="10" width="0" style="218" hidden="1" customWidth="1"/>
    <col min="11" max="11" width="0" style="51" hidden="1" customWidth="1"/>
    <col min="12" max="16384" width="10.6640625" style="51"/>
  </cols>
  <sheetData>
    <row r="1" spans="1:16" ht="15.75">
      <c r="A1" s="216" t="s">
        <v>153</v>
      </c>
      <c r="B1" s="216"/>
      <c r="C1" s="216"/>
      <c r="D1" s="216"/>
      <c r="E1" s="216"/>
    </row>
    <row r="2" spans="1:16" ht="13.5" customHeight="1">
      <c r="A2" s="442" t="s">
        <v>291</v>
      </c>
      <c r="B2" s="444"/>
      <c r="C2" s="444"/>
      <c r="D2" s="444"/>
      <c r="E2" s="444"/>
      <c r="F2" s="219"/>
      <c r="G2" s="219"/>
      <c r="H2" s="220"/>
      <c r="I2" s="220"/>
      <c r="J2" s="220"/>
    </row>
    <row r="3" spans="1:16">
      <c r="A3" s="439"/>
      <c r="B3" s="439"/>
      <c r="C3" s="440">
        <v>2003</v>
      </c>
      <c r="D3" s="440">
        <v>2004</v>
      </c>
      <c r="E3" s="440">
        <v>2007</v>
      </c>
      <c r="F3" s="440">
        <v>2012</v>
      </c>
      <c r="G3" s="440">
        <v>2013</v>
      </c>
      <c r="H3" s="440">
        <v>2014</v>
      </c>
      <c r="I3" s="440">
        <v>2015</v>
      </c>
      <c r="J3" s="440">
        <v>2016</v>
      </c>
      <c r="K3" s="440">
        <v>2017</v>
      </c>
      <c r="L3" s="440">
        <v>2019</v>
      </c>
      <c r="M3" s="440">
        <v>2020</v>
      </c>
      <c r="N3" s="440">
        <v>2021</v>
      </c>
      <c r="O3" s="440">
        <v>2022</v>
      </c>
      <c r="P3" s="440">
        <v>2023</v>
      </c>
    </row>
    <row r="4" spans="1:16" ht="9" customHeight="1">
      <c r="A4" s="219"/>
      <c r="B4" s="219"/>
      <c r="C4" s="219"/>
      <c r="F4" s="219"/>
      <c r="G4" s="219"/>
      <c r="H4" s="220"/>
      <c r="I4" s="220"/>
      <c r="J4" s="220"/>
    </row>
    <row r="5" spans="1:16">
      <c r="A5" s="221" t="s">
        <v>154</v>
      </c>
      <c r="B5" s="221"/>
      <c r="C5" s="222">
        <v>19478</v>
      </c>
      <c r="D5" s="222">
        <v>19664</v>
      </c>
      <c r="E5" s="222">
        <v>20035</v>
      </c>
      <c r="F5" s="222">
        <v>20157</v>
      </c>
      <c r="G5" s="222">
        <v>20852</v>
      </c>
      <c r="H5" s="223">
        <v>21503</v>
      </c>
      <c r="I5" s="257">
        <v>22006</v>
      </c>
      <c r="J5" s="257">
        <v>22379</v>
      </c>
      <c r="K5" s="257">
        <v>22946</v>
      </c>
      <c r="L5" s="257">
        <v>24513</v>
      </c>
      <c r="M5" s="257">
        <v>25600</v>
      </c>
      <c r="N5" s="306">
        <v>26410</v>
      </c>
      <c r="O5" s="306">
        <v>27297</v>
      </c>
      <c r="P5" s="306">
        <v>27648</v>
      </c>
    </row>
    <row r="6" spans="1:16">
      <c r="A6" s="224" t="s">
        <v>155</v>
      </c>
      <c r="B6" s="224"/>
      <c r="C6" s="219">
        <v>13825</v>
      </c>
      <c r="D6" s="219">
        <v>13704</v>
      </c>
      <c r="E6" s="219">
        <v>13817</v>
      </c>
      <c r="F6" s="219">
        <v>13893</v>
      </c>
      <c r="G6" s="219">
        <v>14673</v>
      </c>
      <c r="H6" s="220">
        <v>15619</v>
      </c>
      <c r="I6" s="258">
        <v>15648</v>
      </c>
      <c r="J6" s="258">
        <v>16104</v>
      </c>
      <c r="K6" s="258">
        <v>17066</v>
      </c>
      <c r="L6" s="258">
        <v>19436</v>
      </c>
      <c r="M6" s="258">
        <v>20083</v>
      </c>
      <c r="N6" s="307">
        <v>20901</v>
      </c>
      <c r="O6" s="307">
        <v>22386</v>
      </c>
      <c r="P6" s="307">
        <v>23114</v>
      </c>
    </row>
    <row r="7" spans="1:16">
      <c r="A7" s="224" t="s">
        <v>156</v>
      </c>
      <c r="B7" s="224"/>
      <c r="C7" s="219">
        <v>2985</v>
      </c>
      <c r="D7" s="219">
        <v>3183</v>
      </c>
      <c r="E7" s="219">
        <v>3504</v>
      </c>
      <c r="F7" s="219">
        <v>4057</v>
      </c>
      <c r="G7" s="219">
        <v>4181</v>
      </c>
      <c r="H7" s="220">
        <v>4310</v>
      </c>
      <c r="I7" s="258">
        <v>4200</v>
      </c>
      <c r="J7" s="258">
        <v>4188</v>
      </c>
      <c r="K7" s="258">
        <v>4064</v>
      </c>
      <c r="L7" s="258">
        <v>4109</v>
      </c>
      <c r="M7" s="258">
        <v>3869</v>
      </c>
      <c r="N7" s="258">
        <v>4265</v>
      </c>
      <c r="O7" s="258">
        <v>3858</v>
      </c>
      <c r="P7" s="258">
        <v>3843</v>
      </c>
    </row>
    <row r="8" spans="1:16">
      <c r="A8" s="224" t="s">
        <v>157</v>
      </c>
      <c r="B8" s="224"/>
      <c r="C8" s="219">
        <v>2632</v>
      </c>
      <c r="D8" s="219">
        <v>2777</v>
      </c>
      <c r="E8" s="219">
        <v>2714</v>
      </c>
      <c r="F8" s="219">
        <v>1929</v>
      </c>
      <c r="G8" s="219">
        <v>1673</v>
      </c>
      <c r="H8" s="220">
        <v>1574</v>
      </c>
      <c r="I8" s="258">
        <v>1559</v>
      </c>
      <c r="J8" s="258">
        <v>1472</v>
      </c>
      <c r="K8" s="258">
        <v>1186</v>
      </c>
      <c r="L8" s="258">
        <v>1371</v>
      </c>
      <c r="M8" s="258">
        <v>1084</v>
      </c>
      <c r="N8" s="258">
        <v>1325</v>
      </c>
      <c r="O8" s="258">
        <v>1008</v>
      </c>
      <c r="P8" s="258">
        <v>918</v>
      </c>
    </row>
    <row r="9" spans="1:16">
      <c r="A9" s="429" t="s">
        <v>158</v>
      </c>
      <c r="B9" s="429"/>
      <c r="C9" s="429"/>
      <c r="D9" s="429"/>
      <c r="E9" s="429"/>
      <c r="F9" s="429">
        <v>278</v>
      </c>
      <c r="G9" s="429">
        <v>325</v>
      </c>
      <c r="H9" s="430">
        <v>548</v>
      </c>
      <c r="I9" s="430">
        <v>599</v>
      </c>
      <c r="J9" s="430">
        <v>615</v>
      </c>
      <c r="K9" s="431">
        <v>630</v>
      </c>
      <c r="L9" s="431">
        <v>605</v>
      </c>
      <c r="M9" s="431">
        <v>564</v>
      </c>
      <c r="N9" s="431">
        <v>540</v>
      </c>
      <c r="O9" s="431">
        <v>488</v>
      </c>
      <c r="P9" s="431">
        <v>483</v>
      </c>
    </row>
    <row r="10" spans="1:16">
      <c r="L10" s="48"/>
      <c r="M10" s="48"/>
    </row>
    <row r="11" spans="1:16" ht="15.75">
      <c r="A11" s="2166" t="s">
        <v>159</v>
      </c>
      <c r="B11" s="2166"/>
      <c r="C11" s="2166"/>
      <c r="D11" s="2166"/>
      <c r="E11" s="2166"/>
      <c r="L11" s="48"/>
      <c r="M11" s="48"/>
    </row>
    <row r="12" spans="1:16" ht="13.5" customHeight="1">
      <c r="A12" s="442" t="s">
        <v>296</v>
      </c>
      <c r="B12" s="443"/>
      <c r="C12" s="443"/>
      <c r="D12" s="443"/>
      <c r="E12" s="443"/>
      <c r="F12" s="219"/>
      <c r="G12" s="219"/>
      <c r="H12" s="220"/>
      <c r="I12" s="220"/>
      <c r="J12" s="220"/>
      <c r="L12" s="48"/>
      <c r="M12" s="48"/>
      <c r="N12" s="48"/>
      <c r="O12" s="48"/>
      <c r="P12" s="48"/>
    </row>
    <row r="13" spans="1:16">
      <c r="A13" s="439"/>
      <c r="B13" s="439"/>
      <c r="C13" s="440">
        <v>2003</v>
      </c>
      <c r="D13" s="440">
        <v>2004</v>
      </c>
      <c r="E13" s="440">
        <v>2007</v>
      </c>
      <c r="F13" s="440">
        <v>2012</v>
      </c>
      <c r="G13" s="440">
        <v>2013</v>
      </c>
      <c r="H13" s="440">
        <v>2014</v>
      </c>
      <c r="I13" s="440">
        <v>2015</v>
      </c>
      <c r="J13" s="440">
        <v>2016</v>
      </c>
      <c r="K13" s="440">
        <v>2017</v>
      </c>
      <c r="L13" s="441">
        <v>2019</v>
      </c>
      <c r="M13" s="441">
        <v>2020</v>
      </c>
      <c r="N13" s="441">
        <v>2021</v>
      </c>
      <c r="O13" s="441">
        <v>2022</v>
      </c>
      <c r="P13" s="441">
        <v>2023</v>
      </c>
    </row>
    <row r="14" spans="1:16" ht="10.5" customHeight="1">
      <c r="A14" s="219"/>
      <c r="B14" s="219"/>
      <c r="C14" s="219"/>
      <c r="F14" s="219"/>
      <c r="G14" s="219"/>
      <c r="H14" s="220"/>
      <c r="I14" s="220"/>
      <c r="J14" s="220"/>
      <c r="L14" s="48"/>
      <c r="M14" s="48"/>
    </row>
    <row r="15" spans="1:16">
      <c r="A15" s="221" t="s">
        <v>160</v>
      </c>
      <c r="B15" s="221"/>
      <c r="C15" s="222">
        <v>632</v>
      </c>
      <c r="D15" s="222">
        <v>684</v>
      </c>
      <c r="E15" s="222">
        <v>1058</v>
      </c>
      <c r="F15" s="222">
        <v>4057</v>
      </c>
      <c r="G15" s="222">
        <v>4370</v>
      </c>
      <c r="H15" s="223">
        <v>4459</v>
      </c>
      <c r="I15" s="257">
        <v>4623</v>
      </c>
      <c r="J15" s="257">
        <v>4970</v>
      </c>
      <c r="K15" s="257">
        <v>5295</v>
      </c>
      <c r="L15" s="257">
        <v>5624</v>
      </c>
      <c r="M15" s="257">
        <v>5798</v>
      </c>
      <c r="N15" s="306">
        <v>6006</v>
      </c>
      <c r="O15" s="306">
        <v>7487</v>
      </c>
      <c r="P15" s="306"/>
    </row>
    <row r="16" spans="1:16">
      <c r="A16" s="224" t="s">
        <v>155</v>
      </c>
      <c r="B16" s="224"/>
      <c r="C16" s="219">
        <v>655</v>
      </c>
      <c r="D16" s="219">
        <v>734</v>
      </c>
      <c r="E16" s="219">
        <v>1181</v>
      </c>
      <c r="F16" s="219">
        <v>4333</v>
      </c>
      <c r="G16" s="219">
        <v>4693</v>
      </c>
      <c r="H16" s="220">
        <v>4782</v>
      </c>
      <c r="I16" s="258">
        <v>4911</v>
      </c>
      <c r="J16" s="258">
        <v>5258</v>
      </c>
      <c r="K16" s="258">
        <v>5523</v>
      </c>
      <c r="L16" s="258">
        <v>5622</v>
      </c>
      <c r="M16" s="258">
        <v>5883</v>
      </c>
      <c r="N16" s="307">
        <v>6120</v>
      </c>
      <c r="O16" s="307">
        <v>7611</v>
      </c>
      <c r="P16" s="307">
        <v>8978</v>
      </c>
    </row>
    <row r="17" spans="1:16">
      <c r="A17" s="224" t="s">
        <v>156</v>
      </c>
      <c r="B17" s="224"/>
      <c r="C17" s="219">
        <v>434.7</v>
      </c>
      <c r="D17" s="219">
        <v>510</v>
      </c>
      <c r="E17" s="219">
        <v>795</v>
      </c>
      <c r="F17" s="219">
        <v>3515</v>
      </c>
      <c r="G17" s="219">
        <v>3678</v>
      </c>
      <c r="H17" s="220">
        <v>3723</v>
      </c>
      <c r="I17" s="258">
        <v>3839</v>
      </c>
      <c r="J17" s="258">
        <v>4141</v>
      </c>
      <c r="K17" s="258">
        <v>4481</v>
      </c>
      <c r="L17" s="258">
        <v>5067</v>
      </c>
      <c r="M17" s="258">
        <v>5233</v>
      </c>
      <c r="N17" s="307">
        <v>5534</v>
      </c>
      <c r="O17" s="307">
        <v>7259</v>
      </c>
      <c r="P17" s="307">
        <v>8552</v>
      </c>
    </row>
    <row r="18" spans="1:16">
      <c r="A18" s="224" t="s">
        <v>157</v>
      </c>
      <c r="B18" s="224"/>
      <c r="C18" s="219">
        <v>348.3</v>
      </c>
      <c r="D18" s="219">
        <v>448</v>
      </c>
      <c r="E18" s="219">
        <v>643</v>
      </c>
      <c r="F18" s="219">
        <v>2940</v>
      </c>
      <c r="G18" s="219">
        <v>3198</v>
      </c>
      <c r="H18" s="220">
        <v>3165</v>
      </c>
      <c r="I18" s="258">
        <v>3238</v>
      </c>
      <c r="J18" s="258">
        <v>3474</v>
      </c>
      <c r="K18" s="258">
        <v>3725</v>
      </c>
      <c r="L18" s="258">
        <v>3012</v>
      </c>
      <c r="M18" s="258">
        <v>3635</v>
      </c>
      <c r="N18" s="307">
        <v>4775</v>
      </c>
      <c r="O18" s="307">
        <v>5805</v>
      </c>
      <c r="P18" s="307">
        <v>8122</v>
      </c>
    </row>
    <row r="19" spans="1:16">
      <c r="A19" s="432"/>
      <c r="B19" s="432"/>
      <c r="C19" s="432"/>
      <c r="D19" s="429"/>
      <c r="E19" s="429"/>
      <c r="F19" s="432"/>
      <c r="G19" s="432"/>
      <c r="H19" s="433"/>
      <c r="I19" s="433"/>
      <c r="J19" s="433"/>
      <c r="K19" s="434"/>
      <c r="L19" s="431"/>
      <c r="M19" s="431"/>
      <c r="N19" s="431"/>
      <c r="O19" s="431"/>
      <c r="P19" s="431"/>
    </row>
    <row r="20" spans="1:16">
      <c r="D20" s="217"/>
      <c r="E20" s="217"/>
      <c r="L20" s="48"/>
      <c r="M20" s="48"/>
    </row>
    <row r="21" spans="1:16" ht="21" customHeight="1">
      <c r="A21" s="225" t="s">
        <v>161</v>
      </c>
      <c r="B21" s="268"/>
      <c r="C21" s="268"/>
      <c r="D21" s="268"/>
      <c r="E21" s="268"/>
      <c r="L21" s="48"/>
      <c r="M21" s="48"/>
    </row>
    <row r="22" spans="1:16">
      <c r="A22" s="439"/>
      <c r="B22" s="439"/>
      <c r="C22" s="440">
        <v>2003</v>
      </c>
      <c r="D22" s="440">
        <v>2004</v>
      </c>
      <c r="E22" s="440">
        <v>2007</v>
      </c>
      <c r="F22" s="440">
        <v>2012</v>
      </c>
      <c r="G22" s="440">
        <v>2013</v>
      </c>
      <c r="H22" s="440">
        <v>2014</v>
      </c>
      <c r="I22" s="440">
        <v>2015</v>
      </c>
      <c r="J22" s="440">
        <v>2016</v>
      </c>
      <c r="K22" s="440">
        <v>2017</v>
      </c>
      <c r="L22" s="441">
        <v>2019</v>
      </c>
      <c r="M22" s="441">
        <v>2020</v>
      </c>
      <c r="N22" s="441">
        <v>2021</v>
      </c>
      <c r="O22" s="441">
        <v>2022</v>
      </c>
      <c r="P22" s="441">
        <v>2023</v>
      </c>
    </row>
    <row r="23" spans="1:16" ht="9" customHeight="1">
      <c r="A23" s="219"/>
      <c r="B23" s="219"/>
      <c r="C23" s="219"/>
      <c r="F23" s="219"/>
      <c r="G23" s="219"/>
      <c r="H23" s="226"/>
      <c r="I23" s="226"/>
      <c r="J23" s="220"/>
      <c r="L23" s="48"/>
      <c r="M23" s="48"/>
    </row>
    <row r="24" spans="1:16">
      <c r="A24" s="221" t="s">
        <v>162</v>
      </c>
      <c r="B24" s="221"/>
      <c r="C24" s="222">
        <v>4483</v>
      </c>
      <c r="D24" s="222">
        <v>4195</v>
      </c>
      <c r="E24" s="222">
        <v>4861</v>
      </c>
      <c r="F24" s="227" t="s">
        <v>163</v>
      </c>
      <c r="G24" s="222" t="s">
        <v>164</v>
      </c>
      <c r="H24" s="228" t="s">
        <v>1252</v>
      </c>
      <c r="I24" s="228" t="s">
        <v>165</v>
      </c>
      <c r="J24" s="273" t="s">
        <v>1406</v>
      </c>
      <c r="K24" s="49" t="s">
        <v>1407</v>
      </c>
      <c r="L24" s="49" t="s">
        <v>1410</v>
      </c>
      <c r="M24" s="49" t="s">
        <v>1408</v>
      </c>
      <c r="N24" s="49" t="s">
        <v>1501</v>
      </c>
      <c r="O24" s="49" t="s">
        <v>1665</v>
      </c>
      <c r="P24" s="49" t="s">
        <v>1663</v>
      </c>
    </row>
    <row r="25" spans="1:16" ht="36">
      <c r="A25" s="229" t="s">
        <v>166</v>
      </c>
      <c r="B25" s="224"/>
      <c r="C25" s="219">
        <v>1532</v>
      </c>
      <c r="D25" s="219">
        <v>1364</v>
      </c>
      <c r="E25" s="219">
        <v>1384</v>
      </c>
      <c r="F25" s="230" t="s">
        <v>167</v>
      </c>
      <c r="G25" s="230" t="s">
        <v>168</v>
      </c>
      <c r="H25" s="231" t="s">
        <v>1253</v>
      </c>
      <c r="I25" s="231" t="s">
        <v>169</v>
      </c>
      <c r="J25" s="231" t="s">
        <v>1241</v>
      </c>
      <c r="K25" s="50" t="s">
        <v>1304</v>
      </c>
      <c r="L25" s="50" t="s">
        <v>1667</v>
      </c>
      <c r="M25" s="50" t="s">
        <v>1409</v>
      </c>
      <c r="N25" s="50" t="s">
        <v>1502</v>
      </c>
      <c r="O25" s="50" t="s">
        <v>1668</v>
      </c>
      <c r="P25" s="50" t="s">
        <v>1664</v>
      </c>
    </row>
    <row r="26" spans="1:16">
      <c r="A26" s="224" t="s">
        <v>170</v>
      </c>
      <c r="B26" s="224"/>
      <c r="C26" s="219">
        <v>2951</v>
      </c>
      <c r="D26" s="219">
        <v>2831</v>
      </c>
      <c r="E26" s="219">
        <v>3477</v>
      </c>
      <c r="F26" s="219">
        <v>1069</v>
      </c>
      <c r="G26" s="219">
        <v>1152</v>
      </c>
      <c r="H26" s="220">
        <v>1234</v>
      </c>
      <c r="I26" s="258">
        <v>1308</v>
      </c>
      <c r="J26" s="258">
        <v>1303</v>
      </c>
      <c r="K26" s="258">
        <v>1366</v>
      </c>
      <c r="L26" s="258">
        <v>1486</v>
      </c>
      <c r="M26" s="258">
        <v>1521</v>
      </c>
      <c r="N26" s="258">
        <v>1554</v>
      </c>
      <c r="O26" s="258">
        <v>1589</v>
      </c>
      <c r="P26" s="258">
        <v>1517</v>
      </c>
    </row>
    <row r="27" spans="1:16">
      <c r="A27" s="224" t="s">
        <v>171</v>
      </c>
      <c r="B27" s="224"/>
      <c r="C27" s="219">
        <v>823</v>
      </c>
      <c r="D27" s="219">
        <v>890</v>
      </c>
      <c r="E27" s="219">
        <v>1473</v>
      </c>
      <c r="F27" s="219">
        <v>898</v>
      </c>
      <c r="G27" s="219">
        <v>927</v>
      </c>
      <c r="H27" s="220">
        <v>941</v>
      </c>
      <c r="I27" s="220">
        <v>944</v>
      </c>
      <c r="J27" s="231">
        <v>941</v>
      </c>
      <c r="K27" s="48">
        <v>951</v>
      </c>
      <c r="L27" s="48">
        <v>953</v>
      </c>
      <c r="M27" s="48">
        <v>958</v>
      </c>
      <c r="N27" s="48">
        <v>999</v>
      </c>
      <c r="O27" s="48">
        <v>1054</v>
      </c>
      <c r="P27" s="48">
        <v>1116</v>
      </c>
    </row>
    <row r="28" spans="1:16" ht="24">
      <c r="A28" s="229" t="s">
        <v>172</v>
      </c>
      <c r="B28" s="224"/>
      <c r="C28" s="219">
        <v>795</v>
      </c>
      <c r="D28" s="219">
        <v>1138</v>
      </c>
      <c r="E28" s="219">
        <v>967</v>
      </c>
      <c r="F28" s="219">
        <v>428</v>
      </c>
      <c r="G28" s="219">
        <v>515</v>
      </c>
      <c r="H28" s="220">
        <v>495</v>
      </c>
      <c r="I28" s="220">
        <v>451</v>
      </c>
      <c r="J28" s="231">
        <v>468</v>
      </c>
      <c r="K28" s="48">
        <v>479</v>
      </c>
      <c r="L28" s="48">
        <v>506</v>
      </c>
      <c r="M28" s="48">
        <v>506</v>
      </c>
      <c r="N28" s="48">
        <v>542</v>
      </c>
      <c r="O28" s="48">
        <v>584</v>
      </c>
      <c r="P28" s="48">
        <v>606</v>
      </c>
    </row>
    <row r="29" spans="1:16">
      <c r="A29" s="224" t="s">
        <v>173</v>
      </c>
      <c r="B29" s="224"/>
      <c r="C29" s="219">
        <v>143</v>
      </c>
      <c r="D29" s="219">
        <v>178</v>
      </c>
      <c r="E29" s="219">
        <v>294</v>
      </c>
      <c r="F29" s="219">
        <v>815</v>
      </c>
      <c r="G29" s="219">
        <v>729</v>
      </c>
      <c r="H29" s="220">
        <v>762</v>
      </c>
      <c r="I29" s="220">
        <v>736</v>
      </c>
      <c r="J29" s="231">
        <v>732</v>
      </c>
      <c r="K29" s="48">
        <v>735</v>
      </c>
      <c r="L29" s="48">
        <v>737</v>
      </c>
      <c r="M29" s="48">
        <v>779</v>
      </c>
      <c r="N29" s="48">
        <v>797</v>
      </c>
      <c r="O29" s="48">
        <v>846</v>
      </c>
      <c r="P29" s="48">
        <v>824</v>
      </c>
    </row>
    <row r="30" spans="1:16">
      <c r="A30" s="224" t="s">
        <v>174</v>
      </c>
      <c r="B30" s="224"/>
      <c r="C30" s="219">
        <v>591</v>
      </c>
      <c r="D30" s="219">
        <v>338</v>
      </c>
      <c r="E30" s="219">
        <v>743</v>
      </c>
      <c r="F30" s="219">
        <v>5</v>
      </c>
      <c r="G30" s="219">
        <v>8</v>
      </c>
      <c r="H30" s="220">
        <v>12</v>
      </c>
      <c r="I30" s="220">
        <v>12</v>
      </c>
      <c r="J30" s="231">
        <v>12</v>
      </c>
      <c r="K30" s="48">
        <v>12</v>
      </c>
      <c r="L30" s="48">
        <v>12</v>
      </c>
      <c r="M30" s="48">
        <v>13</v>
      </c>
      <c r="N30" s="48">
        <v>9</v>
      </c>
      <c r="O30" s="48">
        <v>7</v>
      </c>
      <c r="P30" s="48">
        <v>7</v>
      </c>
    </row>
    <row r="31" spans="1:16">
      <c r="A31" s="219" t="s">
        <v>175</v>
      </c>
      <c r="B31" s="219"/>
      <c r="C31" s="219"/>
      <c r="F31" s="219">
        <v>2</v>
      </c>
      <c r="G31" s="219">
        <v>4</v>
      </c>
      <c r="H31" s="220">
        <v>16</v>
      </c>
      <c r="I31" s="220">
        <v>42</v>
      </c>
      <c r="J31" s="231">
        <v>49</v>
      </c>
      <c r="K31" s="48">
        <v>48</v>
      </c>
      <c r="L31" s="48">
        <v>63</v>
      </c>
      <c r="M31" s="48">
        <v>69</v>
      </c>
      <c r="N31" s="48">
        <v>65</v>
      </c>
      <c r="O31" s="48">
        <v>66</v>
      </c>
      <c r="P31" s="48">
        <v>65</v>
      </c>
    </row>
    <row r="32" spans="1:16" ht="24">
      <c r="A32" s="435" t="s">
        <v>176</v>
      </c>
      <c r="B32" s="429"/>
      <c r="C32" s="429"/>
      <c r="D32" s="429"/>
      <c r="E32" s="429"/>
      <c r="F32" s="429">
        <v>196</v>
      </c>
      <c r="G32" s="429">
        <v>182</v>
      </c>
      <c r="H32" s="430">
        <v>173</v>
      </c>
      <c r="I32" s="430">
        <v>161</v>
      </c>
      <c r="J32" s="436">
        <v>142</v>
      </c>
      <c r="K32" s="431">
        <v>141</v>
      </c>
      <c r="L32" s="431">
        <v>128</v>
      </c>
      <c r="M32" s="431">
        <v>123</v>
      </c>
      <c r="N32" s="431">
        <v>123</v>
      </c>
      <c r="O32" s="431">
        <v>135</v>
      </c>
      <c r="P32" s="431">
        <v>149</v>
      </c>
    </row>
    <row r="33" spans="1:16">
      <c r="A33" s="232" t="s">
        <v>177</v>
      </c>
      <c r="L33" s="48"/>
      <c r="M33" s="48"/>
    </row>
    <row r="34" spans="1:16" ht="9.75" customHeight="1">
      <c r="A34" s="233"/>
      <c r="L34" s="48"/>
      <c r="M34" s="48"/>
    </row>
    <row r="35" spans="1:16" ht="15.75">
      <c r="A35" s="2166" t="s">
        <v>297</v>
      </c>
      <c r="B35" s="2166"/>
      <c r="C35" s="2166"/>
      <c r="D35" s="2166"/>
      <c r="E35" s="2166"/>
      <c r="F35" s="2166"/>
      <c r="G35" s="2166"/>
      <c r="H35" s="2166"/>
      <c r="L35" s="48"/>
      <c r="M35" s="48"/>
    </row>
    <row r="36" spans="1:16">
      <c r="A36" s="2167" t="s">
        <v>298</v>
      </c>
      <c r="B36" s="2167"/>
      <c r="C36" s="2167"/>
      <c r="D36" s="2167"/>
      <c r="E36" s="2167"/>
      <c r="F36" s="219"/>
      <c r="G36" s="219"/>
      <c r="H36" s="220"/>
      <c r="I36" s="220"/>
      <c r="J36" s="220"/>
      <c r="L36" s="48"/>
      <c r="M36" s="48"/>
    </row>
    <row r="37" spans="1:16">
      <c r="A37" s="439"/>
      <c r="B37" s="439"/>
      <c r="C37" s="440">
        <v>2003</v>
      </c>
      <c r="D37" s="440">
        <v>2004</v>
      </c>
      <c r="E37" s="440">
        <v>2007</v>
      </c>
      <c r="F37" s="440">
        <v>2012</v>
      </c>
      <c r="G37" s="440">
        <v>2013</v>
      </c>
      <c r="H37" s="440">
        <v>2014</v>
      </c>
      <c r="I37" s="440">
        <v>2015</v>
      </c>
      <c r="J37" s="440">
        <v>2016</v>
      </c>
      <c r="K37" s="440">
        <v>2017</v>
      </c>
      <c r="L37" s="441">
        <v>2019</v>
      </c>
      <c r="M37" s="441">
        <v>2020</v>
      </c>
      <c r="N37" s="441">
        <v>2021</v>
      </c>
      <c r="O37" s="441">
        <v>2022</v>
      </c>
      <c r="P37" s="441">
        <v>2023</v>
      </c>
    </row>
    <row r="38" spans="1:16" ht="9.75" customHeight="1">
      <c r="A38" s="219"/>
      <c r="B38" s="219"/>
      <c r="C38" s="219"/>
      <c r="F38" s="219"/>
      <c r="G38" s="219"/>
      <c r="H38" s="220"/>
      <c r="I38" s="220"/>
      <c r="J38" s="220"/>
      <c r="L38" s="48"/>
      <c r="M38" s="48"/>
    </row>
    <row r="39" spans="1:16">
      <c r="A39" s="221" t="s">
        <v>162</v>
      </c>
      <c r="B39" s="221"/>
      <c r="C39" s="222"/>
      <c r="D39" s="222"/>
      <c r="E39" s="222"/>
      <c r="F39" s="227" t="s">
        <v>163</v>
      </c>
      <c r="G39" s="227" t="s">
        <v>164</v>
      </c>
      <c r="H39" s="228" t="s">
        <v>1254</v>
      </c>
      <c r="I39" s="228" t="s">
        <v>165</v>
      </c>
      <c r="J39" s="228" t="s">
        <v>1406</v>
      </c>
      <c r="K39" s="49" t="s">
        <v>1407</v>
      </c>
      <c r="L39" s="49" t="s">
        <v>1410</v>
      </c>
      <c r="M39" s="49" t="s">
        <v>1408</v>
      </c>
      <c r="N39" s="49" t="s">
        <v>1501</v>
      </c>
      <c r="O39" s="49" t="s">
        <v>1665</v>
      </c>
      <c r="P39" s="49" t="s">
        <v>1663</v>
      </c>
    </row>
    <row r="40" spans="1:16" ht="36">
      <c r="A40" s="229" t="s">
        <v>166</v>
      </c>
      <c r="B40" s="224"/>
      <c r="C40" s="219"/>
      <c r="F40" s="219">
        <v>259</v>
      </c>
      <c r="G40" s="219">
        <v>448</v>
      </c>
      <c r="H40" s="220">
        <v>453</v>
      </c>
      <c r="I40" s="220">
        <v>705</v>
      </c>
      <c r="J40" s="220">
        <v>810</v>
      </c>
      <c r="K40" s="48">
        <v>810</v>
      </c>
      <c r="L40" s="48">
        <v>810</v>
      </c>
      <c r="M40" s="48">
        <v>810</v>
      </c>
      <c r="N40" s="307">
        <v>1200</v>
      </c>
      <c r="O40" s="307">
        <v>1200</v>
      </c>
      <c r="P40" s="307">
        <v>1200</v>
      </c>
    </row>
    <row r="41" spans="1:16">
      <c r="A41" s="224" t="s">
        <v>170</v>
      </c>
      <c r="B41" s="224"/>
      <c r="C41" s="219"/>
      <c r="F41" s="219">
        <v>2500</v>
      </c>
      <c r="G41" s="219">
        <v>2500</v>
      </c>
      <c r="H41" s="220">
        <v>2500</v>
      </c>
      <c r="I41" s="258">
        <v>2500</v>
      </c>
      <c r="J41" s="258">
        <v>2500</v>
      </c>
      <c r="K41" s="258">
        <v>2500</v>
      </c>
      <c r="L41" s="258">
        <v>3223</v>
      </c>
      <c r="M41" s="258">
        <v>3222</v>
      </c>
      <c r="N41" s="307">
        <v>4849</v>
      </c>
      <c r="O41" s="307">
        <v>6440</v>
      </c>
      <c r="P41" s="307">
        <v>4434</v>
      </c>
    </row>
    <row r="42" spans="1:16">
      <c r="A42" s="224" t="s">
        <v>178</v>
      </c>
      <c r="B42" s="219"/>
      <c r="C42" s="219"/>
      <c r="F42" s="219">
        <v>3000</v>
      </c>
      <c r="G42" s="219">
        <v>3000</v>
      </c>
      <c r="H42" s="220">
        <v>3000</v>
      </c>
      <c r="I42" s="258">
        <v>3000</v>
      </c>
      <c r="J42" s="258">
        <v>3000</v>
      </c>
      <c r="K42" s="258">
        <v>3000</v>
      </c>
      <c r="L42" s="258">
        <v>4000</v>
      </c>
      <c r="M42" s="258">
        <v>4000</v>
      </c>
      <c r="N42" s="307">
        <v>6000</v>
      </c>
      <c r="O42" s="307">
        <v>8000</v>
      </c>
      <c r="P42" s="307">
        <v>8000</v>
      </c>
    </row>
    <row r="43" spans="1:16" ht="24">
      <c r="A43" s="229" t="s">
        <v>172</v>
      </c>
      <c r="B43" s="224"/>
      <c r="C43" s="219"/>
      <c r="F43" s="219">
        <v>1500</v>
      </c>
      <c r="G43" s="219">
        <v>1500</v>
      </c>
      <c r="H43" s="220">
        <v>1500</v>
      </c>
      <c r="I43" s="258">
        <v>1500</v>
      </c>
      <c r="J43" s="258">
        <v>1500</v>
      </c>
      <c r="K43" s="258">
        <v>1500</v>
      </c>
      <c r="L43" s="258">
        <v>1392</v>
      </c>
      <c r="M43" s="258">
        <v>1148</v>
      </c>
      <c r="N43" s="258">
        <v>1898</v>
      </c>
      <c r="O43" s="308">
        <v>3012</v>
      </c>
      <c r="P43" s="308">
        <v>1862.5</v>
      </c>
    </row>
    <row r="44" spans="1:16">
      <c r="A44" s="224" t="s">
        <v>173</v>
      </c>
      <c r="B44" s="224"/>
      <c r="C44" s="219"/>
      <c r="F44" s="219">
        <v>2500</v>
      </c>
      <c r="G44" s="219">
        <v>2500</v>
      </c>
      <c r="H44" s="220">
        <v>1000</v>
      </c>
      <c r="I44" s="258">
        <v>1000</v>
      </c>
      <c r="J44" s="258">
        <v>1000</v>
      </c>
      <c r="K44" s="258">
        <v>1000</v>
      </c>
      <c r="L44" s="258">
        <v>1000</v>
      </c>
      <c r="M44" s="258">
        <v>1000</v>
      </c>
      <c r="N44" s="307">
        <v>1125</v>
      </c>
      <c r="O44" s="307">
        <v>3000</v>
      </c>
      <c r="P44" s="307">
        <v>3000</v>
      </c>
    </row>
    <row r="45" spans="1:16">
      <c r="A45" s="224" t="s">
        <v>174</v>
      </c>
      <c r="B45" s="224"/>
      <c r="C45" s="219"/>
      <c r="F45" s="219">
        <v>2000</v>
      </c>
      <c r="G45" s="219">
        <v>2000</v>
      </c>
      <c r="H45" s="220">
        <v>2000</v>
      </c>
      <c r="I45" s="258">
        <v>2000</v>
      </c>
      <c r="J45" s="258">
        <v>2000</v>
      </c>
      <c r="K45" s="258">
        <v>2000</v>
      </c>
      <c r="L45" s="258">
        <v>2000</v>
      </c>
      <c r="M45" s="258">
        <v>2000</v>
      </c>
      <c r="N45" s="307">
        <v>2125</v>
      </c>
      <c r="O45" s="307">
        <v>2000</v>
      </c>
      <c r="P45" s="307">
        <v>2000</v>
      </c>
    </row>
    <row r="46" spans="1:16">
      <c r="A46" s="219" t="s">
        <v>175</v>
      </c>
      <c r="B46" s="224"/>
      <c r="C46" s="219"/>
      <c r="F46" s="219">
        <v>2000</v>
      </c>
      <c r="G46" s="219">
        <v>2000</v>
      </c>
      <c r="H46" s="220">
        <v>2000</v>
      </c>
      <c r="I46" s="258">
        <v>2000</v>
      </c>
      <c r="J46" s="258">
        <v>2000</v>
      </c>
      <c r="K46" s="258">
        <v>2000</v>
      </c>
      <c r="L46" s="258">
        <v>2000</v>
      </c>
      <c r="M46" s="258">
        <v>2000</v>
      </c>
      <c r="N46" s="307">
        <v>2252</v>
      </c>
      <c r="O46" s="307">
        <v>6000</v>
      </c>
      <c r="P46" s="307">
        <v>6000</v>
      </c>
    </row>
    <row r="47" spans="1:16" ht="24">
      <c r="A47" s="435" t="s">
        <v>176</v>
      </c>
      <c r="B47" s="429"/>
      <c r="C47" s="429"/>
      <c r="D47" s="429"/>
      <c r="E47" s="429"/>
      <c r="F47" s="429">
        <v>1000</v>
      </c>
      <c r="G47" s="429">
        <v>1000</v>
      </c>
      <c r="H47" s="430">
        <v>1000</v>
      </c>
      <c r="I47" s="437">
        <v>1000</v>
      </c>
      <c r="J47" s="437">
        <v>1000</v>
      </c>
      <c r="K47" s="437">
        <v>1000</v>
      </c>
      <c r="L47" s="437">
        <v>1000</v>
      </c>
      <c r="M47" s="437">
        <v>1000</v>
      </c>
      <c r="N47" s="438">
        <v>1175</v>
      </c>
      <c r="O47" s="438">
        <v>2000</v>
      </c>
      <c r="P47" s="438">
        <v>2000</v>
      </c>
    </row>
    <row r="48" spans="1:16">
      <c r="A48" s="232" t="s">
        <v>177</v>
      </c>
      <c r="L48" s="48"/>
      <c r="M48" s="48"/>
      <c r="N48" s="48"/>
    </row>
    <row r="49" spans="1:14">
      <c r="A49" s="232"/>
      <c r="L49" s="48"/>
      <c r="M49" s="48"/>
      <c r="N49" s="48"/>
    </row>
    <row r="162" spans="1:7">
      <c r="A162" s="218"/>
      <c r="B162" s="218"/>
      <c r="C162" s="218"/>
      <c r="D162" s="218"/>
      <c r="E162" s="218"/>
      <c r="F162" s="218"/>
      <c r="G162" s="218"/>
    </row>
  </sheetData>
  <mergeCells count="3">
    <mergeCell ref="A11:E11"/>
    <mergeCell ref="A35:H35"/>
    <mergeCell ref="A36:E36"/>
  </mergeCells>
  <pageMargins left="1.1811023622047245" right="0.78740157480314965" top="0.59055118110236227" bottom="0.78740157480314965" header="0.51181102362204722" footer="0.51181102362204722"/>
  <pageSetup paperSize="9" scale="90" firstPageNumber="37" orientation="portrait" useFirstPageNumber="1" horizontalDpi="300" verticalDpi="300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56"/>
  <sheetViews>
    <sheetView topLeftCell="A168" zoomScaleNormal="100" zoomScaleSheetLayoutView="100" workbookViewId="0">
      <selection activeCell="H197" sqref="H197:L197"/>
    </sheetView>
  </sheetViews>
  <sheetFormatPr defaultColWidth="10.6640625" defaultRowHeight="12.95" customHeight="1"/>
  <cols>
    <col min="1" max="1" width="48.5" style="261" customWidth="1"/>
    <col min="2" max="2" width="0.1640625" style="261" customWidth="1"/>
    <col min="3" max="3" width="9.1640625" style="261" hidden="1" customWidth="1"/>
    <col min="4" max="4" width="0" style="261" hidden="1" customWidth="1"/>
    <col min="5" max="5" width="10.6640625" style="261" hidden="1" customWidth="1"/>
    <col min="6" max="7" width="0" style="261" hidden="1" customWidth="1"/>
    <col min="8" max="16384" width="10.6640625" style="261"/>
  </cols>
  <sheetData>
    <row r="1" spans="1:2" ht="12.95" hidden="1" customHeight="1">
      <c r="A1"/>
      <c r="B1"/>
    </row>
    <row r="2" spans="1:2" ht="12.95" hidden="1" customHeight="1">
      <c r="A2" s="2168"/>
      <c r="B2" s="2168"/>
    </row>
    <row r="3" spans="1:2" ht="12.95" hidden="1" customHeight="1">
      <c r="A3" s="2168"/>
      <c r="B3" s="2168"/>
    </row>
    <row r="4" spans="1:2" ht="12.95" hidden="1" customHeight="1">
      <c r="A4" s="2168"/>
      <c r="B4" s="2168"/>
    </row>
    <row r="5" spans="1:2" ht="12.95" hidden="1" customHeight="1">
      <c r="A5" s="2168"/>
      <c r="B5" s="2168"/>
    </row>
    <row r="6" spans="1:2" ht="12.95" hidden="1" customHeight="1">
      <c r="A6" s="2168"/>
      <c r="B6" s="2168"/>
    </row>
    <row r="7" spans="1:2" ht="12.95" hidden="1" customHeight="1">
      <c r="A7" s="2168"/>
      <c r="B7" s="2168"/>
    </row>
    <row r="8" spans="1:2" ht="12.95" hidden="1" customHeight="1">
      <c r="A8" s="2168"/>
      <c r="B8" s="2168"/>
    </row>
    <row r="9" spans="1:2" ht="12.95" hidden="1" customHeight="1">
      <c r="A9" s="2168"/>
      <c r="B9" s="2168"/>
    </row>
    <row r="10" spans="1:2" ht="12.95" hidden="1" customHeight="1">
      <c r="A10"/>
      <c r="B10"/>
    </row>
    <row r="11" spans="1:2" ht="12.95" hidden="1" customHeight="1">
      <c r="A11" s="2168"/>
      <c r="B11" s="2168"/>
    </row>
    <row r="12" spans="1:2" ht="12.95" hidden="1" customHeight="1">
      <c r="A12" s="2168"/>
      <c r="B12" s="2168"/>
    </row>
    <row r="13" spans="1:2" ht="12.95" hidden="1" customHeight="1">
      <c r="A13" s="2168"/>
      <c r="B13" s="2168"/>
    </row>
    <row r="14" spans="1:2" ht="12.95" hidden="1" customHeight="1">
      <c r="A14" s="2168"/>
      <c r="B14" s="2168"/>
    </row>
    <row r="15" spans="1:2" ht="12.95" hidden="1" customHeight="1">
      <c r="A15" s="2168"/>
      <c r="B15" s="2168"/>
    </row>
    <row r="16" spans="1:2" ht="12.95" hidden="1" customHeight="1">
      <c r="A16" s="2168"/>
      <c r="B16" s="2168"/>
    </row>
    <row r="17" spans="1:12" ht="12.95" hidden="1" customHeight="1">
      <c r="A17" s="2168"/>
      <c r="B17" s="2168"/>
      <c r="C17"/>
      <c r="D17"/>
      <c r="E17"/>
      <c r="F17"/>
      <c r="G17"/>
      <c r="H17"/>
      <c r="I17"/>
      <c r="J17"/>
      <c r="K17"/>
      <c r="L17"/>
    </row>
    <row r="18" spans="1:12" ht="12.95" hidden="1" customHeight="1">
      <c r="A18" s="2168"/>
      <c r="B18" s="2168"/>
      <c r="C18"/>
      <c r="D18"/>
      <c r="E18"/>
      <c r="F18"/>
      <c r="G18"/>
      <c r="H18"/>
      <c r="I18"/>
      <c r="J18"/>
      <c r="K18"/>
      <c r="L18"/>
    </row>
    <row r="19" spans="1:12" ht="12.95" hidden="1" customHeight="1">
      <c r="A19" s="2168"/>
      <c r="B19" s="2168"/>
      <c r="C19"/>
      <c r="D19"/>
      <c r="E19"/>
      <c r="F19"/>
      <c r="G19"/>
      <c r="H19"/>
      <c r="I19"/>
      <c r="J19"/>
      <c r="K19"/>
      <c r="L19"/>
    </row>
    <row r="20" spans="1:12" ht="18" customHeight="1">
      <c r="A20" s="456" t="s">
        <v>413</v>
      </c>
      <c r="B20" s="456"/>
      <c r="C20" s="456"/>
      <c r="D20" s="456"/>
      <c r="E20" s="456"/>
      <c r="F20" s="456"/>
      <c r="G20" s="456"/>
      <c r="H20"/>
      <c r="I20"/>
      <c r="J20"/>
      <c r="K20"/>
      <c r="L20"/>
    </row>
    <row r="21" spans="1:12" ht="12.75" customHeight="1">
      <c r="A21" s="1984"/>
      <c r="B21" s="1984"/>
      <c r="C21" s="1984"/>
      <c r="D21" s="1984"/>
      <c r="E21" s="1984"/>
      <c r="F21" s="1984"/>
      <c r="G21" s="1984"/>
      <c r="H21"/>
      <c r="I21"/>
      <c r="J21"/>
      <c r="K21"/>
      <c r="L21"/>
    </row>
    <row r="22" spans="1:12" s="262" customFormat="1" ht="15.75" customHeight="1">
      <c r="A22" s="1985" t="s">
        <v>1358</v>
      </c>
      <c r="B22" s="1985"/>
      <c r="C22" s="1986"/>
      <c r="D22" s="1986"/>
      <c r="E22" s="1986"/>
    </row>
    <row r="23" spans="1:12" s="262" customFormat="1" ht="15" customHeight="1">
      <c r="A23" s="1987" t="s">
        <v>444</v>
      </c>
      <c r="B23" s="1987"/>
      <c r="C23" s="1988"/>
    </row>
    <row r="24" spans="1:12" s="262" customFormat="1" ht="16.5" customHeight="1" thickBot="1">
      <c r="A24" s="2171" t="s">
        <v>442</v>
      </c>
      <c r="B24" s="2171"/>
      <c r="C24" s="2171"/>
      <c r="D24" s="1989"/>
      <c r="E24" s="1989"/>
      <c r="F24" s="1989"/>
      <c r="G24" s="1989"/>
      <c r="H24" s="1989"/>
      <c r="I24" s="1989"/>
      <c r="J24" s="1989"/>
      <c r="K24" s="1989"/>
      <c r="L24" s="1989"/>
    </row>
    <row r="25" spans="1:12" s="262" customFormat="1" ht="18" customHeight="1" thickBot="1">
      <c r="A25" s="1990"/>
      <c r="B25" s="1990"/>
      <c r="C25" s="1991">
        <v>2011</v>
      </c>
      <c r="D25" s="1991">
        <v>2013</v>
      </c>
      <c r="E25" s="1991">
        <v>2014</v>
      </c>
      <c r="F25" s="1991">
        <v>2015</v>
      </c>
      <c r="G25" s="1991">
        <v>2016</v>
      </c>
      <c r="H25" s="1991">
        <v>2019</v>
      </c>
      <c r="I25" s="1991">
        <v>2020</v>
      </c>
      <c r="J25" s="1991">
        <v>2021</v>
      </c>
      <c r="K25" s="1991">
        <v>2022</v>
      </c>
      <c r="L25" s="1991">
        <v>2023</v>
      </c>
    </row>
    <row r="26" spans="1:12" s="262" customFormat="1" ht="12.75" customHeight="1">
      <c r="A26" s="1992"/>
      <c r="B26" s="1992"/>
      <c r="C26" s="263"/>
      <c r="D26" s="263"/>
      <c r="E26" s="263"/>
      <c r="F26" s="263"/>
      <c r="G26" s="263"/>
    </row>
    <row r="27" spans="1:12" s="263" customFormat="1" ht="12.75" customHeight="1">
      <c r="A27" s="1993" t="s">
        <v>307</v>
      </c>
      <c r="B27" s="1993"/>
      <c r="C27" s="1994">
        <v>19418.900000000001</v>
      </c>
      <c r="D27" s="1995">
        <v>28697.3</v>
      </c>
      <c r="E27" s="1996">
        <v>33434</v>
      </c>
      <c r="F27" s="985">
        <v>37130.800000000003</v>
      </c>
      <c r="G27" s="985">
        <v>40964.199999999997</v>
      </c>
      <c r="H27" s="985">
        <v>55010.2</v>
      </c>
      <c r="I27" s="985">
        <v>46891.9</v>
      </c>
      <c r="J27" s="985">
        <v>60392.800000000003</v>
      </c>
      <c r="K27" s="985">
        <v>73644.800000000003</v>
      </c>
      <c r="L27" s="985">
        <v>93136.8</v>
      </c>
    </row>
    <row r="28" spans="1:12" s="263" customFormat="1" ht="12.75" customHeight="1">
      <c r="A28" s="1993"/>
      <c r="B28" s="1993"/>
      <c r="D28" s="1997"/>
    </row>
    <row r="29" spans="1:12" s="263" customFormat="1" ht="12.75" customHeight="1">
      <c r="A29" s="1998" t="s">
        <v>447</v>
      </c>
      <c r="B29" s="1999"/>
      <c r="D29" s="1997"/>
    </row>
    <row r="30" spans="1:12" s="263" customFormat="1" ht="12.75" customHeight="1">
      <c r="A30" s="1998" t="s">
        <v>421</v>
      </c>
      <c r="B30" s="1999"/>
      <c r="C30" s="263">
        <v>722.9</v>
      </c>
      <c r="D30" s="1997">
        <v>896.8</v>
      </c>
      <c r="E30" s="263">
        <v>1303.5999999999999</v>
      </c>
      <c r="F30" s="263">
        <v>1449.7</v>
      </c>
      <c r="G30" s="987">
        <v>1592.6</v>
      </c>
      <c r="H30" s="987">
        <v>2214.6999999999998</v>
      </c>
      <c r="I30" s="987">
        <v>1158.5</v>
      </c>
      <c r="J30" s="263">
        <v>991.8</v>
      </c>
      <c r="K30" s="986">
        <v>1079</v>
      </c>
      <c r="L30" s="986">
        <v>1748.2</v>
      </c>
    </row>
    <row r="31" spans="1:12" s="263" customFormat="1" ht="12.75" customHeight="1">
      <c r="A31" s="1998" t="s">
        <v>448</v>
      </c>
      <c r="B31" s="1999"/>
      <c r="C31" s="263">
        <v>258.89999999999998</v>
      </c>
      <c r="D31" s="1997">
        <v>280.5</v>
      </c>
      <c r="E31" s="263">
        <v>293.3</v>
      </c>
      <c r="F31" s="986">
        <v>326</v>
      </c>
      <c r="G31" s="987">
        <v>332.3</v>
      </c>
      <c r="H31" s="987">
        <v>414.4</v>
      </c>
      <c r="I31" s="987">
        <v>342.9</v>
      </c>
      <c r="J31" s="263">
        <v>337.7</v>
      </c>
      <c r="K31" s="263">
        <v>368.6</v>
      </c>
      <c r="L31" s="263">
        <v>494.8</v>
      </c>
    </row>
    <row r="32" spans="1:12" s="263" customFormat="1" ht="12.75" customHeight="1">
      <c r="A32" s="1998" t="s">
        <v>449</v>
      </c>
      <c r="B32" s="1999"/>
      <c r="C32" s="263">
        <v>847.6</v>
      </c>
      <c r="D32" s="2000">
        <v>1411</v>
      </c>
      <c r="E32" s="986">
        <v>2274.9</v>
      </c>
      <c r="F32" s="986">
        <v>2908</v>
      </c>
      <c r="G32" s="987">
        <v>2471.4</v>
      </c>
      <c r="H32" s="987">
        <v>3937.5</v>
      </c>
      <c r="I32" s="987">
        <v>2577</v>
      </c>
      <c r="J32" s="263">
        <v>4102.5</v>
      </c>
      <c r="K32" s="263">
        <v>6107.2</v>
      </c>
      <c r="L32" s="263">
        <v>7233.1</v>
      </c>
    </row>
    <row r="33" spans="1:12" s="263" customFormat="1" ht="12.75" customHeight="1">
      <c r="A33" s="1998" t="s">
        <v>450</v>
      </c>
      <c r="B33" s="1999"/>
      <c r="C33" s="263">
        <v>6417.8</v>
      </c>
      <c r="D33" s="1997">
        <v>10012.9</v>
      </c>
      <c r="E33" s="263">
        <v>9520.7999999999993</v>
      </c>
      <c r="F33" s="987">
        <v>10188</v>
      </c>
      <c r="G33" s="987">
        <v>11750.4</v>
      </c>
      <c r="H33" s="987">
        <v>17838.2</v>
      </c>
      <c r="I33" s="987">
        <v>14159.3</v>
      </c>
      <c r="J33" s="987">
        <v>16973.2</v>
      </c>
      <c r="K33" s="987">
        <v>20239.599999999999</v>
      </c>
      <c r="L33" s="987">
        <v>26907.200000000001</v>
      </c>
    </row>
    <row r="34" spans="1:12" s="263" customFormat="1" ht="12.75" customHeight="1">
      <c r="A34" s="1998" t="s">
        <v>451</v>
      </c>
      <c r="B34" s="1999"/>
      <c r="C34" s="263">
        <v>11171.7</v>
      </c>
      <c r="D34" s="1997">
        <v>16096.1</v>
      </c>
      <c r="E34" s="263">
        <v>20041.3</v>
      </c>
      <c r="F34" s="987">
        <v>22259.1</v>
      </c>
      <c r="G34" s="987">
        <v>24817.5</v>
      </c>
      <c r="H34" s="987">
        <v>30605.4</v>
      </c>
      <c r="I34" s="987">
        <v>28654.2</v>
      </c>
      <c r="J34" s="987">
        <v>37987.599999999999</v>
      </c>
      <c r="K34" s="987">
        <v>45850.400000000001</v>
      </c>
      <c r="L34" s="987">
        <v>56753.5</v>
      </c>
    </row>
    <row r="35" spans="1:12" s="262" customFormat="1" ht="12.75" customHeight="1" thickBot="1">
      <c r="A35" s="2001"/>
      <c r="B35" s="2001"/>
      <c r="C35" s="2002"/>
      <c r="D35" s="2002"/>
      <c r="E35" s="2002"/>
      <c r="F35" s="2002"/>
      <c r="G35" s="2002"/>
      <c r="H35" s="2002"/>
      <c r="I35" s="2002"/>
      <c r="J35" s="2002"/>
      <c r="K35" s="2002"/>
      <c r="L35" s="2002"/>
    </row>
    <row r="36" spans="1:12" s="262" customFormat="1" ht="12.75" customHeight="1">
      <c r="A36" s="2003"/>
      <c r="B36" s="2003"/>
    </row>
    <row r="37" spans="1:12" s="262" customFormat="1" ht="18" customHeight="1">
      <c r="A37" s="2004" t="s">
        <v>1359</v>
      </c>
      <c r="B37" s="1985"/>
      <c r="C37" s="1986"/>
      <c r="D37" s="1986"/>
      <c r="E37" s="1986"/>
    </row>
    <row r="38" spans="1:12" s="262" customFormat="1" ht="12.75" customHeight="1">
      <c r="A38" s="1987" t="s">
        <v>444</v>
      </c>
      <c r="B38" s="2005"/>
      <c r="C38" s="2005"/>
    </row>
    <row r="39" spans="1:12" s="262" customFormat="1" ht="17.25" customHeight="1" thickBot="1">
      <c r="A39" s="2171" t="s">
        <v>764</v>
      </c>
      <c r="B39" s="2171"/>
      <c r="C39" s="2171"/>
      <c r="D39" s="1989"/>
      <c r="E39" s="1989"/>
      <c r="F39" s="263"/>
      <c r="G39" s="263"/>
      <c r="H39" s="263"/>
      <c r="I39" s="263"/>
    </row>
    <row r="40" spans="1:12" s="262" customFormat="1" ht="18" customHeight="1" thickBot="1">
      <c r="A40" s="1990"/>
      <c r="B40" s="1990"/>
      <c r="C40" s="1991">
        <v>2011</v>
      </c>
      <c r="D40" s="1991">
        <v>2013</v>
      </c>
      <c r="E40" s="2006">
        <v>2014</v>
      </c>
      <c r="F40" s="2006">
        <v>2015</v>
      </c>
      <c r="G40" s="2006">
        <v>2016</v>
      </c>
      <c r="H40" s="1991">
        <v>2019</v>
      </c>
      <c r="I40" s="1991">
        <v>2020</v>
      </c>
      <c r="J40" s="1991">
        <v>2021</v>
      </c>
      <c r="K40" s="1991">
        <v>2022</v>
      </c>
      <c r="L40" s="1991">
        <v>2023</v>
      </c>
    </row>
    <row r="41" spans="1:12" s="262" customFormat="1" ht="12.75" customHeight="1">
      <c r="A41" s="1992"/>
      <c r="B41" s="1992"/>
      <c r="C41" s="263"/>
      <c r="D41" s="263"/>
      <c r="E41" s="263"/>
      <c r="F41" s="263"/>
      <c r="G41" s="263"/>
    </row>
    <row r="42" spans="1:12" s="263" customFormat="1" ht="12.75" customHeight="1">
      <c r="A42" s="1993" t="s">
        <v>307</v>
      </c>
      <c r="B42" s="1993"/>
      <c r="C42" s="1994">
        <v>124.7</v>
      </c>
      <c r="D42" s="1994">
        <v>114.4</v>
      </c>
      <c r="E42" s="1994">
        <v>106.4</v>
      </c>
      <c r="F42" s="1994">
        <v>106.8</v>
      </c>
      <c r="G42" s="1994">
        <v>111.5</v>
      </c>
      <c r="H42" s="2007">
        <v>102.3</v>
      </c>
      <c r="I42" s="1996">
        <v>82.9</v>
      </c>
      <c r="J42" s="1994">
        <v>113.5</v>
      </c>
      <c r="K42" s="1994">
        <v>105.6</v>
      </c>
      <c r="L42" s="1994">
        <v>110.2</v>
      </c>
    </row>
    <row r="43" spans="1:12" s="263" customFormat="1" ht="11.25" customHeight="1">
      <c r="A43" s="1993"/>
      <c r="B43" s="1993"/>
    </row>
    <row r="44" spans="1:12" s="263" customFormat="1" ht="12.75" customHeight="1">
      <c r="A44" s="1998" t="s">
        <v>447</v>
      </c>
      <c r="B44" s="1999"/>
    </row>
    <row r="45" spans="1:12" s="263" customFormat="1" ht="12.75" customHeight="1">
      <c r="A45" s="1998" t="s">
        <v>421</v>
      </c>
      <c r="B45" s="1999"/>
      <c r="C45" s="986">
        <v>101</v>
      </c>
      <c r="D45" s="263">
        <v>113.3</v>
      </c>
      <c r="E45" s="263">
        <v>144.5</v>
      </c>
      <c r="F45" s="263">
        <v>109.2</v>
      </c>
      <c r="G45" s="263">
        <v>105.8</v>
      </c>
      <c r="H45" s="986">
        <v>100.1</v>
      </c>
      <c r="I45" s="986">
        <v>53.4</v>
      </c>
      <c r="J45" s="986">
        <v>85</v>
      </c>
      <c r="K45" s="986">
        <v>100.2</v>
      </c>
      <c r="L45" s="986">
        <v>102.8</v>
      </c>
    </row>
    <row r="46" spans="1:12" s="263" customFormat="1" ht="12.75" customHeight="1">
      <c r="A46" s="1998" t="s">
        <v>448</v>
      </c>
      <c r="B46" s="1999"/>
      <c r="C46" s="263">
        <v>304.89999999999998</v>
      </c>
      <c r="D46" s="263">
        <v>106.1</v>
      </c>
      <c r="E46" s="263">
        <v>104.8</v>
      </c>
      <c r="F46" s="263">
        <v>103.6</v>
      </c>
      <c r="G46" s="263">
        <v>100.5</v>
      </c>
      <c r="H46" s="263">
        <v>100.4</v>
      </c>
      <c r="I46" s="263">
        <v>82.7</v>
      </c>
      <c r="J46" s="263">
        <v>98.5</v>
      </c>
      <c r="K46" s="263">
        <v>109.2</v>
      </c>
      <c r="L46" s="263">
        <v>102</v>
      </c>
    </row>
    <row r="47" spans="1:12" s="263" customFormat="1" ht="12.75" customHeight="1">
      <c r="A47" s="1998" t="s">
        <v>449</v>
      </c>
      <c r="B47" s="1999"/>
      <c r="C47" s="263">
        <v>95.6</v>
      </c>
      <c r="D47" s="263">
        <v>122.8</v>
      </c>
      <c r="E47" s="986">
        <v>145</v>
      </c>
      <c r="F47" s="986">
        <v>137.69999999999999</v>
      </c>
      <c r="G47" s="263">
        <v>93.6</v>
      </c>
      <c r="H47" s="263">
        <v>100.9</v>
      </c>
      <c r="I47" s="986">
        <v>75.599999999999994</v>
      </c>
      <c r="J47" s="263">
        <v>112.8</v>
      </c>
      <c r="K47" s="263">
        <v>113.4</v>
      </c>
      <c r="L47" s="263">
        <v>124.8</v>
      </c>
    </row>
    <row r="48" spans="1:12" s="263" customFormat="1" ht="12.75" customHeight="1">
      <c r="A48" s="1998" t="s">
        <v>450</v>
      </c>
      <c r="B48" s="1999"/>
      <c r="C48" s="263">
        <v>125.8</v>
      </c>
      <c r="D48" s="263">
        <v>122.4</v>
      </c>
      <c r="E48" s="263">
        <v>86.5</v>
      </c>
      <c r="F48" s="263">
        <v>101.7</v>
      </c>
      <c r="G48" s="263">
        <v>116.1</v>
      </c>
      <c r="H48" s="986">
        <v>100.7</v>
      </c>
      <c r="I48" s="263">
        <v>76.2</v>
      </c>
      <c r="J48" s="263">
        <v>106.9</v>
      </c>
      <c r="K48" s="263">
        <v>104.3</v>
      </c>
      <c r="L48" s="263">
        <v>114.5</v>
      </c>
    </row>
    <row r="49" spans="1:12" s="263" customFormat="1" ht="12.75" customHeight="1">
      <c r="A49" s="1998" t="s">
        <v>452</v>
      </c>
      <c r="B49" s="1999"/>
      <c r="C49" s="263">
        <v>126.8</v>
      </c>
      <c r="D49" s="263">
        <v>109.7</v>
      </c>
      <c r="E49" s="263">
        <v>113.3</v>
      </c>
      <c r="F49" s="263">
        <v>105.6</v>
      </c>
      <c r="G49" s="263">
        <v>112.2</v>
      </c>
      <c r="H49" s="263">
        <v>103.6</v>
      </c>
      <c r="I49" s="263">
        <v>89.9</v>
      </c>
      <c r="J49" s="263">
        <v>118.2</v>
      </c>
      <c r="K49" s="263">
        <v>105.5</v>
      </c>
      <c r="L49" s="263">
        <v>106.6</v>
      </c>
    </row>
    <row r="50" spans="1:12" s="123" customFormat="1" ht="12.75" customHeight="1" thickBot="1">
      <c r="A50" s="2008" t="s">
        <v>416</v>
      </c>
      <c r="B50" s="2009"/>
      <c r="C50" s="2010"/>
      <c r="D50" s="2010"/>
      <c r="E50" s="2010"/>
      <c r="F50" s="2010"/>
      <c r="G50" s="2010"/>
      <c r="H50" s="2010"/>
      <c r="I50" s="2010"/>
      <c r="J50" s="2010"/>
      <c r="K50" s="2010"/>
      <c r="L50" s="2010"/>
    </row>
    <row r="51" spans="1:12" ht="12.75" customHeight="1">
      <c r="A51" s="2011"/>
      <c r="B51" s="2011"/>
      <c r="C51"/>
      <c r="D51"/>
      <c r="E51"/>
      <c r="F51"/>
      <c r="G51"/>
      <c r="H51"/>
      <c r="I51"/>
      <c r="J51"/>
      <c r="K51"/>
      <c r="L51"/>
    </row>
    <row r="52" spans="1:12" ht="18" customHeight="1">
      <c r="A52" s="2172" t="s">
        <v>417</v>
      </c>
      <c r="B52" s="2172"/>
      <c r="C52"/>
      <c r="D52"/>
      <c r="E52"/>
      <c r="F52"/>
      <c r="G52"/>
      <c r="H52"/>
      <c r="I52"/>
      <c r="J52"/>
      <c r="K52"/>
      <c r="L52"/>
    </row>
    <row r="53" spans="1:12" ht="18.75" customHeight="1" thickBot="1">
      <c r="A53" s="2170" t="s">
        <v>441</v>
      </c>
      <c r="B53" s="2170"/>
      <c r="C53" s="2170"/>
      <c r="D53" s="2010"/>
      <c r="E53" s="2010"/>
      <c r="F53" s="123"/>
      <c r="G53" s="123"/>
      <c r="H53" s="123"/>
      <c r="I53" s="123"/>
      <c r="J53"/>
      <c r="K53"/>
      <c r="L53"/>
    </row>
    <row r="54" spans="1:12" ht="18" customHeight="1" thickBot="1">
      <c r="A54" s="2012"/>
      <c r="B54" s="2012"/>
      <c r="C54" s="2013">
        <v>2011</v>
      </c>
      <c r="D54" s="2013">
        <v>2013</v>
      </c>
      <c r="E54" s="1901">
        <v>2014</v>
      </c>
      <c r="F54" s="1901">
        <v>2015</v>
      </c>
      <c r="G54" s="1901">
        <v>2016</v>
      </c>
      <c r="H54" s="1991">
        <v>2019</v>
      </c>
      <c r="I54" s="1991">
        <v>2020</v>
      </c>
      <c r="J54" s="1991">
        <v>2021</v>
      </c>
      <c r="K54" s="1991">
        <v>2022</v>
      </c>
      <c r="L54" s="1991">
        <v>2023</v>
      </c>
    </row>
    <row r="55" spans="1:12" ht="12.75" customHeight="1">
      <c r="A55" s="2014"/>
      <c r="B55" s="2014"/>
      <c r="C55" s="123"/>
      <c r="D55" s="123"/>
      <c r="E55" s="123"/>
      <c r="F55" s="123"/>
      <c r="G55" s="123"/>
      <c r="H55"/>
      <c r="I55"/>
      <c r="J55"/>
      <c r="K55"/>
      <c r="L55"/>
    </row>
    <row r="56" spans="1:12" s="123" customFormat="1" ht="11.25" customHeight="1">
      <c r="A56" s="2015" t="s">
        <v>307</v>
      </c>
      <c r="B56" s="2015"/>
      <c r="C56" s="2016">
        <v>1205.3</v>
      </c>
      <c r="D56" s="2016">
        <v>1500.2</v>
      </c>
      <c r="E56" s="2016">
        <v>1873.6</v>
      </c>
      <c r="F56" s="2016">
        <v>2085.8000000000002</v>
      </c>
      <c r="G56" s="985">
        <v>2111</v>
      </c>
      <c r="H56" s="985">
        <v>2768.2</v>
      </c>
      <c r="I56" s="985">
        <v>1894.6</v>
      </c>
      <c r="J56" s="2027">
        <v>2286.1999999999998</v>
      </c>
      <c r="K56" s="2027">
        <v>2802.5</v>
      </c>
      <c r="L56" s="2027">
        <v>3273.4</v>
      </c>
    </row>
    <row r="57" spans="1:12" s="123" customFormat="1" ht="10.5" customHeight="1">
      <c r="A57" s="2015"/>
      <c r="B57" s="2015"/>
    </row>
    <row r="58" spans="1:12" s="263" customFormat="1" ht="12.75" customHeight="1">
      <c r="A58" s="1998" t="s">
        <v>453</v>
      </c>
      <c r="B58" s="1999"/>
    </row>
    <row r="59" spans="1:12" s="263" customFormat="1" ht="12" customHeight="1">
      <c r="A59" s="1998" t="s">
        <v>454</v>
      </c>
      <c r="B59" s="1999"/>
      <c r="C59" s="263">
        <v>58.9</v>
      </c>
      <c r="D59" s="263">
        <v>76.8</v>
      </c>
      <c r="E59" s="263">
        <v>86.8</v>
      </c>
      <c r="F59" s="263">
        <v>100.4</v>
      </c>
      <c r="G59" s="986">
        <v>115</v>
      </c>
      <c r="H59" s="986">
        <v>120.5</v>
      </c>
      <c r="I59" s="986">
        <v>64.400000000000006</v>
      </c>
      <c r="J59" s="986">
        <v>85.1</v>
      </c>
      <c r="K59" s="986">
        <v>101.7</v>
      </c>
      <c r="L59" s="986">
        <v>168.7</v>
      </c>
    </row>
    <row r="60" spans="1:12" s="263" customFormat="1" ht="13.5" customHeight="1">
      <c r="A60" s="1998" t="s">
        <v>455</v>
      </c>
      <c r="B60" s="1999"/>
    </row>
    <row r="61" spans="1:12" s="263" customFormat="1" ht="12.75" customHeight="1">
      <c r="A61" s="1998" t="s">
        <v>456</v>
      </c>
      <c r="B61" s="1999"/>
    </row>
    <row r="62" spans="1:12" s="263" customFormat="1" ht="12.75" customHeight="1">
      <c r="A62" s="1998" t="s">
        <v>457</v>
      </c>
      <c r="B62" s="1999"/>
      <c r="C62" s="263">
        <v>1146.4000000000001</v>
      </c>
      <c r="D62" s="263">
        <v>1423.4</v>
      </c>
      <c r="E62" s="263">
        <v>1786.8</v>
      </c>
      <c r="F62" s="263">
        <v>1985.4</v>
      </c>
      <c r="G62" s="987">
        <v>1996</v>
      </c>
      <c r="H62" s="987">
        <v>2647.7</v>
      </c>
      <c r="I62" s="987">
        <v>1830.2</v>
      </c>
      <c r="J62" s="987">
        <v>2201.1</v>
      </c>
      <c r="K62" s="987">
        <v>2700.8</v>
      </c>
      <c r="L62" s="987">
        <v>3104.7</v>
      </c>
    </row>
    <row r="63" spans="1:12" s="262" customFormat="1" ht="12.75" customHeight="1" thickBot="1">
      <c r="A63" s="2001"/>
      <c r="B63" s="2001"/>
      <c r="C63" s="2002"/>
      <c r="D63" s="2002"/>
      <c r="E63" s="2002"/>
      <c r="H63" s="2002"/>
      <c r="I63" s="2002"/>
      <c r="J63" s="2002"/>
      <c r="K63" s="2002"/>
      <c r="L63" s="2002"/>
    </row>
    <row r="64" spans="1:12" s="262" customFormat="1" ht="12.75" customHeight="1">
      <c r="A64" s="2003"/>
      <c r="B64" s="2003"/>
      <c r="F64" s="2017"/>
      <c r="G64" s="2017"/>
    </row>
    <row r="65" spans="1:12" s="262" customFormat="1" ht="18" customHeight="1">
      <c r="A65" s="1985" t="s">
        <v>418</v>
      </c>
      <c r="B65" s="1985"/>
    </row>
    <row r="66" spans="1:12" s="262" customFormat="1" ht="15" customHeight="1" thickBot="1">
      <c r="A66" s="2171" t="s">
        <v>443</v>
      </c>
      <c r="B66" s="2171"/>
      <c r="C66" s="2171"/>
      <c r="D66" s="1989"/>
      <c r="E66" s="1989"/>
      <c r="F66" s="263"/>
      <c r="G66" s="263"/>
      <c r="H66" s="263"/>
      <c r="I66" s="263"/>
    </row>
    <row r="67" spans="1:12" s="262" customFormat="1" ht="12.75" customHeight="1" thickBot="1">
      <c r="A67" s="1990"/>
      <c r="B67" s="1990"/>
      <c r="C67" s="1991">
        <v>2011</v>
      </c>
      <c r="D67" s="1991">
        <v>2013</v>
      </c>
      <c r="E67" s="2006">
        <v>2014</v>
      </c>
      <c r="F67" s="2006">
        <v>2015</v>
      </c>
      <c r="G67" s="2006">
        <v>2016</v>
      </c>
      <c r="H67" s="1991">
        <v>2019</v>
      </c>
      <c r="I67" s="1991">
        <v>2020</v>
      </c>
      <c r="J67" s="1991">
        <v>2021</v>
      </c>
      <c r="K67" s="1991">
        <v>2022</v>
      </c>
      <c r="L67" s="1991">
        <v>2023</v>
      </c>
    </row>
    <row r="68" spans="1:12" s="262" customFormat="1" ht="6" customHeight="1">
      <c r="A68" s="1992"/>
      <c r="B68" s="1992"/>
      <c r="C68" s="263"/>
      <c r="D68" s="263"/>
      <c r="E68" s="263"/>
      <c r="F68" s="263"/>
      <c r="G68" s="263"/>
    </row>
    <row r="69" spans="1:12" s="263" customFormat="1" ht="12.75" customHeight="1">
      <c r="A69" s="1993" t="s">
        <v>307</v>
      </c>
      <c r="B69" s="1993"/>
      <c r="C69" s="1994">
        <v>127.4</v>
      </c>
      <c r="D69" s="1994">
        <v>109.2</v>
      </c>
      <c r="E69" s="1994">
        <v>112.8</v>
      </c>
      <c r="F69" s="1994">
        <v>107.1</v>
      </c>
      <c r="G69" s="1994">
        <v>106.2</v>
      </c>
      <c r="H69" s="1996">
        <v>106.3</v>
      </c>
      <c r="I69" s="1996">
        <v>64.5</v>
      </c>
      <c r="J69" s="263">
        <v>104.7</v>
      </c>
      <c r="K69" s="263">
        <v>106.8</v>
      </c>
      <c r="L69" s="263">
        <v>103.9</v>
      </c>
    </row>
    <row r="70" spans="1:12" s="263" customFormat="1" ht="12.75" customHeight="1">
      <c r="A70" s="1998" t="s">
        <v>453</v>
      </c>
      <c r="B70" s="1999"/>
    </row>
    <row r="71" spans="1:12" s="263" customFormat="1" ht="24.75" customHeight="1">
      <c r="A71" s="1999" t="s">
        <v>1229</v>
      </c>
      <c r="B71" s="1999"/>
      <c r="C71" s="263">
        <v>105.2</v>
      </c>
      <c r="D71" s="263">
        <v>113.6</v>
      </c>
      <c r="E71" s="263">
        <v>109.7</v>
      </c>
      <c r="F71" s="263">
        <v>113.4</v>
      </c>
      <c r="G71" s="263">
        <v>110.5</v>
      </c>
      <c r="H71" s="263">
        <v>107.3</v>
      </c>
      <c r="I71" s="263">
        <v>52.9</v>
      </c>
      <c r="J71" s="263">
        <v>132.1</v>
      </c>
      <c r="K71" s="263">
        <v>116.1</v>
      </c>
      <c r="L71" s="263">
        <v>100.3</v>
      </c>
    </row>
    <row r="72" spans="1:12" s="263" customFormat="1" ht="12.75" customHeight="1">
      <c r="A72" s="1998" t="s">
        <v>455</v>
      </c>
      <c r="B72" s="2018"/>
    </row>
    <row r="73" spans="1:12" s="263" customFormat="1" ht="12.75" customHeight="1">
      <c r="A73" s="1998" t="s">
        <v>456</v>
      </c>
      <c r="B73" s="2018"/>
    </row>
    <row r="74" spans="1:12" s="263" customFormat="1" ht="12.75" customHeight="1">
      <c r="A74" s="1998" t="s">
        <v>457</v>
      </c>
      <c r="B74" s="2018"/>
      <c r="C74" s="986">
        <v>128.69999999999999</v>
      </c>
      <c r="D74" s="986">
        <v>109</v>
      </c>
      <c r="E74" s="986">
        <v>112.9</v>
      </c>
      <c r="F74" s="986">
        <v>106.8</v>
      </c>
      <c r="G74" s="986">
        <v>106</v>
      </c>
      <c r="H74" s="263">
        <v>106.2</v>
      </c>
      <c r="I74" s="986">
        <v>65</v>
      </c>
      <c r="J74" s="263">
        <v>103.7</v>
      </c>
      <c r="K74" s="263">
        <v>106.4</v>
      </c>
      <c r="L74" s="263">
        <v>104.1</v>
      </c>
    </row>
    <row r="75" spans="1:12" s="263" customFormat="1" ht="12.75" customHeight="1" thickBot="1">
      <c r="A75" s="2001"/>
      <c r="B75" s="2019"/>
      <c r="C75" s="2002"/>
      <c r="D75" s="2002"/>
      <c r="E75" s="2002"/>
      <c r="F75" s="2002"/>
      <c r="G75" s="1989"/>
      <c r="H75" s="1989"/>
      <c r="I75" s="1989"/>
      <c r="J75" s="1989"/>
      <c r="K75" s="1989"/>
      <c r="L75" s="1989"/>
    </row>
    <row r="76" spans="1:12" s="263" customFormat="1" ht="12.75" customHeight="1">
      <c r="A76" s="2003"/>
      <c r="B76" s="2018"/>
      <c r="C76" s="262"/>
      <c r="D76" s="262"/>
      <c r="E76" s="262"/>
      <c r="F76" s="262"/>
      <c r="G76" s="262"/>
    </row>
    <row r="77" spans="1:12" ht="18" customHeight="1">
      <c r="A77" s="455" t="s">
        <v>419</v>
      </c>
      <c r="B77" s="455"/>
      <c r="C77" s="2020"/>
      <c r="D77" s="2020"/>
      <c r="E77" s="2020"/>
      <c r="F77"/>
      <c r="G77"/>
      <c r="H77"/>
      <c r="I77"/>
      <c r="J77"/>
      <c r="K77"/>
      <c r="L77"/>
    </row>
    <row r="78" spans="1:12" ht="12.75" customHeight="1">
      <c r="A78" s="456" t="s">
        <v>445</v>
      </c>
      <c r="B78" s="456"/>
      <c r="C78"/>
      <c r="D78"/>
      <c r="E78"/>
      <c r="F78"/>
      <c r="G78"/>
      <c r="H78"/>
      <c r="I78"/>
      <c r="J78"/>
      <c r="K78"/>
      <c r="L78"/>
    </row>
    <row r="79" spans="1:12" ht="13.5" customHeight="1" thickBot="1">
      <c r="A79" s="2021" t="s">
        <v>420</v>
      </c>
      <c r="B79"/>
      <c r="C79" s="2022"/>
      <c r="D79" s="2022"/>
      <c r="E79" s="2022"/>
      <c r="F79"/>
      <c r="G79"/>
      <c r="H79"/>
      <c r="I79"/>
      <c r="J79"/>
      <c r="K79"/>
      <c r="L79"/>
    </row>
    <row r="80" spans="1:12" ht="18" customHeight="1" thickBot="1">
      <c r="A80" s="2012"/>
      <c r="B80" s="2012"/>
      <c r="C80" s="2023">
        <v>2011</v>
      </c>
      <c r="D80" s="2023">
        <v>2013</v>
      </c>
      <c r="E80" s="2024">
        <v>2014</v>
      </c>
      <c r="F80" s="2024">
        <v>2015</v>
      </c>
      <c r="G80" s="2024">
        <v>2016</v>
      </c>
      <c r="H80" s="1991">
        <v>2019</v>
      </c>
      <c r="I80" s="1991">
        <v>2020</v>
      </c>
      <c r="J80" s="1991">
        <v>2021</v>
      </c>
      <c r="K80" s="1991">
        <v>2022</v>
      </c>
      <c r="L80" s="1991">
        <v>2023</v>
      </c>
    </row>
    <row r="81" spans="1:12" ht="12.75" customHeight="1">
      <c r="A81" s="2014"/>
      <c r="B81" s="2014"/>
      <c r="C81" s="123"/>
      <c r="D81" s="123"/>
      <c r="E81" s="123"/>
      <c r="F81" s="123"/>
      <c r="G81" s="123"/>
      <c r="H81"/>
      <c r="I81"/>
      <c r="J81"/>
      <c r="K81"/>
      <c r="L81"/>
    </row>
    <row r="82" spans="1:12" s="123" customFormat="1" ht="12.75" customHeight="1">
      <c r="A82" s="2015" t="s">
        <v>307</v>
      </c>
      <c r="B82" s="2015"/>
      <c r="C82" s="2016">
        <v>19418.900000000001</v>
      </c>
      <c r="D82" s="2025">
        <v>28697.3</v>
      </c>
      <c r="E82" s="2026">
        <v>33434</v>
      </c>
      <c r="F82" s="2027">
        <v>37130.800000000003</v>
      </c>
      <c r="G82" s="2027">
        <v>40964.199999999997</v>
      </c>
      <c r="H82" s="2027">
        <v>55010.2</v>
      </c>
      <c r="I82" s="2027">
        <v>46891.9</v>
      </c>
      <c r="J82" s="985">
        <v>60392.800000000003</v>
      </c>
      <c r="K82" s="985">
        <v>73644.800000000003</v>
      </c>
      <c r="L82" s="985">
        <v>93136.8</v>
      </c>
    </row>
    <row r="83" spans="1:12" s="123" customFormat="1" ht="11.25" customHeight="1">
      <c r="A83" s="2015"/>
      <c r="B83" s="2015"/>
      <c r="J83" s="263"/>
      <c r="K83" s="263"/>
      <c r="L83" s="263"/>
    </row>
    <row r="84" spans="1:12" s="123" customFormat="1" ht="12.75" customHeight="1">
      <c r="A84" s="2028" t="s">
        <v>465</v>
      </c>
      <c r="B84" s="2029"/>
      <c r="J84" s="263"/>
      <c r="K84" s="263"/>
      <c r="L84" s="263"/>
    </row>
    <row r="85" spans="1:12" s="123" customFormat="1" ht="12.75" customHeight="1">
      <c r="A85" s="2028" t="s">
        <v>464</v>
      </c>
      <c r="B85" s="2029"/>
      <c r="C85" s="123">
        <v>722.9</v>
      </c>
      <c r="D85" s="123">
        <v>896.8</v>
      </c>
      <c r="E85" s="123">
        <v>1303.5999999999999</v>
      </c>
      <c r="F85" s="123">
        <v>1449.7</v>
      </c>
      <c r="G85" s="2031">
        <v>1592.6</v>
      </c>
      <c r="H85" s="2031">
        <v>2214.6999999999998</v>
      </c>
      <c r="I85" s="2031">
        <v>1158.5</v>
      </c>
      <c r="J85" s="263">
        <v>991.8</v>
      </c>
      <c r="K85" s="986">
        <v>1079</v>
      </c>
      <c r="L85" s="986">
        <v>1748.2</v>
      </c>
    </row>
    <row r="86" spans="1:12" s="123" customFormat="1" ht="12.75" customHeight="1">
      <c r="A86" s="2028" t="s">
        <v>462</v>
      </c>
      <c r="B86" s="2029"/>
      <c r="C86" s="123">
        <v>258.89999999999998</v>
      </c>
      <c r="D86" s="123">
        <v>280.60000000000002</v>
      </c>
      <c r="E86" s="123">
        <v>293.3</v>
      </c>
      <c r="F86" s="2030">
        <v>326</v>
      </c>
      <c r="G86" s="2031">
        <v>332.3</v>
      </c>
      <c r="H86" s="2031">
        <v>414.4</v>
      </c>
      <c r="I86" s="2031">
        <v>342.9</v>
      </c>
      <c r="J86" s="263">
        <v>337.7</v>
      </c>
      <c r="K86" s="263">
        <v>368.6</v>
      </c>
      <c r="L86" s="263">
        <v>494.8</v>
      </c>
    </row>
    <row r="87" spans="1:12" s="123" customFormat="1" ht="12.75" customHeight="1">
      <c r="A87" s="2028" t="s">
        <v>466</v>
      </c>
      <c r="B87" s="2029"/>
      <c r="C87" s="123">
        <v>847.6</v>
      </c>
      <c r="D87" s="2030">
        <v>1411</v>
      </c>
      <c r="E87" s="2030">
        <v>2275</v>
      </c>
      <c r="F87" s="2030">
        <v>2908</v>
      </c>
      <c r="G87" s="2031">
        <v>2471.4</v>
      </c>
      <c r="H87" s="2031">
        <v>3937.5</v>
      </c>
      <c r="I87" s="2031">
        <v>2577</v>
      </c>
      <c r="J87" s="263">
        <v>4102.5</v>
      </c>
      <c r="K87" s="263">
        <v>6107.2</v>
      </c>
      <c r="L87" s="263">
        <v>7233.1</v>
      </c>
    </row>
    <row r="88" spans="1:12" s="123" customFormat="1" ht="12.75" customHeight="1">
      <c r="A88" s="2028" t="s">
        <v>467</v>
      </c>
      <c r="B88" s="2029"/>
      <c r="C88" s="123">
        <v>6417.8</v>
      </c>
      <c r="D88" s="123">
        <v>10012.799999999999</v>
      </c>
      <c r="E88" s="123">
        <v>9520.7999999999993</v>
      </c>
      <c r="F88" s="2031">
        <v>10188</v>
      </c>
      <c r="G88" s="2031">
        <v>11750.4</v>
      </c>
      <c r="H88" s="2031">
        <v>17838.2</v>
      </c>
      <c r="I88" s="2031">
        <v>14159.3</v>
      </c>
      <c r="J88" s="987">
        <v>16973.2</v>
      </c>
      <c r="K88" s="987">
        <v>20239.599999999999</v>
      </c>
      <c r="L88" s="987">
        <v>26907.200000000001</v>
      </c>
    </row>
    <row r="89" spans="1:12" s="123" customFormat="1" ht="12.75" customHeight="1">
      <c r="A89" s="2028" t="s">
        <v>468</v>
      </c>
      <c r="B89" s="2029"/>
      <c r="C89" s="123">
        <v>11171.7</v>
      </c>
      <c r="D89" s="123">
        <v>16096.1</v>
      </c>
      <c r="E89" s="123">
        <v>20041.3</v>
      </c>
      <c r="F89" s="2031">
        <v>22259.1</v>
      </c>
      <c r="G89" s="2031">
        <v>24817.5</v>
      </c>
      <c r="H89" s="2031">
        <v>30605.4</v>
      </c>
      <c r="I89" s="2031">
        <v>28654.2</v>
      </c>
      <c r="J89" s="987">
        <v>37987.599999999999</v>
      </c>
      <c r="K89" s="987">
        <v>45850.400000000001</v>
      </c>
      <c r="L89" s="987">
        <v>56753.5</v>
      </c>
    </row>
    <row r="90" spans="1:12" s="123" customFormat="1" ht="12.75" customHeight="1">
      <c r="A90" s="2015" t="s">
        <v>73</v>
      </c>
      <c r="B90" s="2015"/>
      <c r="C90" s="2032" t="s">
        <v>10</v>
      </c>
      <c r="D90" s="2016">
        <v>53.1</v>
      </c>
      <c r="E90" s="2016">
        <v>77.3</v>
      </c>
      <c r="F90" s="2016">
        <v>54.5</v>
      </c>
      <c r="G90" s="2016">
        <v>49.1</v>
      </c>
      <c r="H90" s="2026">
        <v>0</v>
      </c>
      <c r="I90" s="2026">
        <v>0</v>
      </c>
      <c r="J90" s="2026">
        <v>0</v>
      </c>
      <c r="K90" s="2026">
        <v>0</v>
      </c>
      <c r="L90" s="2026">
        <v>0</v>
      </c>
    </row>
    <row r="91" spans="1:12" s="123" customFormat="1" ht="12.75" customHeight="1">
      <c r="A91" s="2028" t="s">
        <v>460</v>
      </c>
      <c r="B91" s="2029"/>
    </row>
    <row r="92" spans="1:12" s="123" customFormat="1" ht="12.75" customHeight="1">
      <c r="A92" s="2028" t="s">
        <v>459</v>
      </c>
      <c r="B92" s="2029"/>
      <c r="C92" s="2032" t="s">
        <v>10</v>
      </c>
      <c r="D92" s="2032" t="s">
        <v>10</v>
      </c>
    </row>
    <row r="93" spans="1:12" s="123" customFormat="1" ht="12.75" hidden="1" customHeight="1">
      <c r="A93" s="2028" t="s">
        <v>414</v>
      </c>
      <c r="B93" s="2029"/>
    </row>
    <row r="94" spans="1:12" s="123" customFormat="1" ht="12.75" hidden="1" customHeight="1">
      <c r="A94" s="2028" t="s">
        <v>415</v>
      </c>
      <c r="B94" s="2029"/>
    </row>
    <row r="95" spans="1:12" s="123" customFormat="1" ht="12.75" hidden="1" customHeight="1">
      <c r="A95" s="2028" t="s">
        <v>422</v>
      </c>
      <c r="B95" s="2029"/>
      <c r="D95" s="123">
        <v>53.1</v>
      </c>
    </row>
    <row r="96" spans="1:12" s="123" customFormat="1" ht="12.75" hidden="1" customHeight="1">
      <c r="A96" s="2028" t="s">
        <v>423</v>
      </c>
      <c r="B96" s="2029"/>
    </row>
    <row r="97" spans="1:12" s="123" customFormat="1" ht="12.75" hidden="1" customHeight="1">
      <c r="A97" s="2028" t="s">
        <v>424</v>
      </c>
      <c r="B97" s="2029"/>
    </row>
    <row r="98" spans="1:12" s="123" customFormat="1" ht="12.75" hidden="1" customHeight="1">
      <c r="A98" s="2028" t="s">
        <v>425</v>
      </c>
      <c r="B98" s="2029"/>
    </row>
    <row r="99" spans="1:12" s="123" customFormat="1" ht="12.75" customHeight="1">
      <c r="A99" s="2015" t="s">
        <v>72</v>
      </c>
      <c r="B99" s="2015"/>
      <c r="C99" s="2016">
        <v>19418.900000000001</v>
      </c>
      <c r="D99" s="2025">
        <v>28644.2</v>
      </c>
      <c r="E99" s="2016">
        <v>33356.699999999997</v>
      </c>
      <c r="F99" s="2027">
        <v>37076.300000000003</v>
      </c>
      <c r="G99" s="2027">
        <v>40915.1</v>
      </c>
      <c r="H99" s="2027">
        <v>55010.2</v>
      </c>
      <c r="I99" s="2027">
        <v>46891.9</v>
      </c>
      <c r="J99" s="2105">
        <v>60392.800000000003</v>
      </c>
      <c r="K99" s="985">
        <v>73644.800000000003</v>
      </c>
      <c r="L99" s="985">
        <v>93136.8</v>
      </c>
    </row>
    <row r="100" spans="1:12" s="123" customFormat="1" ht="12.75" customHeight="1">
      <c r="A100" s="2028" t="s">
        <v>463</v>
      </c>
      <c r="B100" s="2029"/>
      <c r="L100" s="263"/>
    </row>
    <row r="101" spans="1:12" s="123" customFormat="1" ht="12.75" customHeight="1">
      <c r="A101" s="2028" t="s">
        <v>421</v>
      </c>
      <c r="B101" s="2029"/>
      <c r="C101" s="123">
        <v>722.9</v>
      </c>
      <c r="D101" s="123">
        <v>896.8</v>
      </c>
      <c r="E101" s="123">
        <v>1303.5999999999999</v>
      </c>
      <c r="F101" s="123">
        <v>1449.7</v>
      </c>
      <c r="G101" s="2031">
        <v>1592.6</v>
      </c>
      <c r="H101" s="2031">
        <v>2214.6999999999998</v>
      </c>
      <c r="I101" s="2031">
        <v>1158.5</v>
      </c>
      <c r="J101" s="263">
        <v>991.8</v>
      </c>
      <c r="K101" s="986">
        <v>1079</v>
      </c>
      <c r="L101" s="986">
        <v>1748.2</v>
      </c>
    </row>
    <row r="102" spans="1:12" s="123" customFormat="1" ht="12.75" customHeight="1">
      <c r="A102" s="2028" t="s">
        <v>462</v>
      </c>
      <c r="B102" s="2029"/>
      <c r="C102" s="123">
        <v>258.89999999999998</v>
      </c>
      <c r="D102" s="123">
        <v>280.60000000000002</v>
      </c>
      <c r="E102" s="123">
        <v>293.3</v>
      </c>
      <c r="F102" s="2030">
        <v>326</v>
      </c>
      <c r="G102" s="2031">
        <v>332.3</v>
      </c>
      <c r="H102" s="2031">
        <v>414.4</v>
      </c>
      <c r="I102" s="2031">
        <v>342.9</v>
      </c>
      <c r="J102" s="263">
        <v>337.7</v>
      </c>
      <c r="K102" s="263">
        <v>368.6</v>
      </c>
      <c r="L102" s="263">
        <v>494.8</v>
      </c>
    </row>
    <row r="103" spans="1:12" s="123" customFormat="1" ht="12.75" customHeight="1">
      <c r="A103" s="2028" t="s">
        <v>466</v>
      </c>
      <c r="B103" s="2029"/>
      <c r="C103" s="123">
        <v>847.6</v>
      </c>
      <c r="D103" s="2030">
        <v>1411</v>
      </c>
      <c r="E103" s="2030">
        <v>2275</v>
      </c>
      <c r="F103" s="2030">
        <v>2908</v>
      </c>
      <c r="G103" s="2031">
        <v>2471.4</v>
      </c>
      <c r="H103" s="2031">
        <v>3937.5</v>
      </c>
      <c r="I103" s="2031">
        <v>2577</v>
      </c>
      <c r="J103" s="263">
        <v>4102.5</v>
      </c>
      <c r="K103" s="263">
        <v>6107.2</v>
      </c>
      <c r="L103" s="263">
        <v>7233.1</v>
      </c>
    </row>
    <row r="104" spans="1:12" s="123" customFormat="1" ht="12.75" customHeight="1">
      <c r="A104" s="2028" t="s">
        <v>467</v>
      </c>
      <c r="B104" s="2029"/>
      <c r="C104" s="123">
        <v>6417.8</v>
      </c>
      <c r="D104" s="123">
        <v>9959.7000000000007</v>
      </c>
      <c r="E104" s="123">
        <v>9443.5</v>
      </c>
      <c r="F104" s="2031">
        <v>10133.5</v>
      </c>
      <c r="G104" s="2031">
        <v>11701.3</v>
      </c>
      <c r="H104" s="2031">
        <v>17838.2</v>
      </c>
      <c r="I104" s="2031">
        <v>14159.3</v>
      </c>
      <c r="J104" s="987">
        <v>16973.2</v>
      </c>
      <c r="K104" s="987">
        <v>20239.599999999999</v>
      </c>
      <c r="L104" s="987">
        <v>26907.200000000001</v>
      </c>
    </row>
    <row r="105" spans="1:12" s="123" customFormat="1" ht="12.75" customHeight="1">
      <c r="A105" s="2028" t="s">
        <v>469</v>
      </c>
      <c r="B105" s="2029"/>
      <c r="C105" s="123">
        <v>11171.7</v>
      </c>
      <c r="D105" s="123">
        <v>16096.1</v>
      </c>
      <c r="E105" s="123">
        <v>20041.3</v>
      </c>
      <c r="F105" s="2031">
        <v>22259.1</v>
      </c>
      <c r="G105" s="2031">
        <v>24817.5</v>
      </c>
      <c r="H105" s="2031">
        <v>30605.4</v>
      </c>
      <c r="I105" s="2031">
        <v>28654.2</v>
      </c>
      <c r="J105" s="987">
        <v>37987.599999999999</v>
      </c>
      <c r="K105" s="987">
        <v>45850.400000000001</v>
      </c>
      <c r="L105" s="987">
        <v>56753.5</v>
      </c>
    </row>
    <row r="106" spans="1:12" ht="12.95" customHeight="1" thickBot="1">
      <c r="A106" s="2033"/>
      <c r="B106" s="2033"/>
      <c r="C106" s="2022"/>
      <c r="D106" s="2022"/>
      <c r="E106" s="2022"/>
      <c r="F106" s="2022"/>
      <c r="G106" s="2022"/>
      <c r="H106" s="2022"/>
      <c r="I106" s="2022"/>
      <c r="J106" s="2022"/>
      <c r="K106" s="2022"/>
      <c r="L106"/>
    </row>
    <row r="107" spans="1:12" ht="12.95" customHeight="1">
      <c r="A107" s="2011"/>
      <c r="B107" s="2011"/>
      <c r="C107"/>
      <c r="D107"/>
      <c r="E107"/>
      <c r="F107"/>
      <c r="G107"/>
      <c r="H107"/>
      <c r="I107"/>
      <c r="J107"/>
      <c r="K107"/>
      <c r="L107"/>
    </row>
    <row r="108" spans="1:12" ht="18" customHeight="1">
      <c r="A108" s="455" t="s">
        <v>426</v>
      </c>
      <c r="B108" s="455"/>
      <c r="C108" s="2020"/>
      <c r="D108" s="2020"/>
      <c r="E108" s="2020"/>
      <c r="F108"/>
      <c r="G108"/>
      <c r="H108"/>
      <c r="I108"/>
      <c r="J108"/>
      <c r="K108"/>
      <c r="L108"/>
    </row>
    <row r="109" spans="1:12" ht="15" customHeight="1">
      <c r="A109" s="456" t="s">
        <v>446</v>
      </c>
      <c r="B109" s="456"/>
      <c r="C109"/>
      <c r="D109"/>
      <c r="E109"/>
      <c r="F109"/>
      <c r="G109"/>
      <c r="H109"/>
      <c r="I109"/>
      <c r="J109"/>
      <c r="K109"/>
      <c r="L109"/>
    </row>
    <row r="110" spans="1:12" ht="20.25" customHeight="1" thickBot="1">
      <c r="A110" s="2173" t="s">
        <v>765</v>
      </c>
      <c r="B110" s="2173"/>
      <c r="C110" s="2173"/>
      <c r="D110" s="2010"/>
      <c r="E110" s="123"/>
      <c r="F110" s="123"/>
      <c r="G110" s="123"/>
      <c r="H110" s="123"/>
      <c r="I110" s="123"/>
      <c r="J110"/>
      <c r="K110"/>
      <c r="L110"/>
    </row>
    <row r="111" spans="1:12" ht="18" customHeight="1" thickBot="1">
      <c r="A111" s="2012"/>
      <c r="B111" s="2012"/>
      <c r="C111" s="2034">
        <v>2011</v>
      </c>
      <c r="D111" s="2034">
        <v>2013</v>
      </c>
      <c r="E111" s="2034">
        <v>2014</v>
      </c>
      <c r="F111" s="2034">
        <v>2015</v>
      </c>
      <c r="G111" s="2034">
        <v>2016</v>
      </c>
      <c r="H111" s="1991">
        <v>2019</v>
      </c>
      <c r="I111" s="1991">
        <v>2020</v>
      </c>
      <c r="J111" s="1991">
        <v>2021</v>
      </c>
      <c r="K111" s="1991">
        <v>2022</v>
      </c>
      <c r="L111" s="1991">
        <v>2023</v>
      </c>
    </row>
    <row r="112" spans="1:12" ht="12.95" customHeight="1">
      <c r="A112" s="2014"/>
      <c r="B112" s="2014"/>
      <c r="C112" s="123"/>
      <c r="D112" s="123"/>
      <c r="E112" s="123"/>
      <c r="F112" s="123"/>
      <c r="G112" s="123"/>
      <c r="H112"/>
      <c r="I112"/>
      <c r="J112"/>
      <c r="K112"/>
      <c r="L112"/>
    </row>
    <row r="113" spans="1:12" s="123" customFormat="1" ht="12.95" customHeight="1">
      <c r="A113" s="2015" t="s">
        <v>307</v>
      </c>
      <c r="B113" s="2015"/>
      <c r="C113" s="2026">
        <v>100</v>
      </c>
      <c r="D113" s="2026">
        <v>100</v>
      </c>
      <c r="E113" s="2026">
        <v>100</v>
      </c>
      <c r="F113" s="2026">
        <v>100</v>
      </c>
      <c r="G113" s="2026">
        <v>100</v>
      </c>
      <c r="H113" s="2026">
        <v>100</v>
      </c>
      <c r="I113" s="2026">
        <v>100</v>
      </c>
      <c r="J113" s="2026">
        <v>100</v>
      </c>
      <c r="K113" s="2026">
        <v>100</v>
      </c>
      <c r="L113" s="2026">
        <v>100</v>
      </c>
    </row>
    <row r="114" spans="1:12" s="123" customFormat="1" ht="7.5" customHeight="1">
      <c r="A114" s="2015"/>
      <c r="B114" s="2015"/>
    </row>
    <row r="115" spans="1:12" s="123" customFormat="1" ht="12.75" customHeight="1">
      <c r="A115" s="2028" t="s">
        <v>463</v>
      </c>
      <c r="B115" s="2029"/>
    </row>
    <row r="116" spans="1:12" s="123" customFormat="1" ht="12.75" customHeight="1">
      <c r="A116" s="2028" t="s">
        <v>458</v>
      </c>
      <c r="B116" s="2029"/>
      <c r="C116" s="123">
        <v>3.7</v>
      </c>
      <c r="D116" s="123">
        <v>3.1</v>
      </c>
      <c r="E116" s="123">
        <v>3.9</v>
      </c>
      <c r="F116" s="123">
        <v>3.9</v>
      </c>
      <c r="G116" s="123">
        <v>3.9</v>
      </c>
      <c r="H116" s="123">
        <v>4</v>
      </c>
      <c r="I116" s="123">
        <v>2.5</v>
      </c>
      <c r="J116" s="123">
        <v>1.6</v>
      </c>
      <c r="K116" s="123">
        <v>1.5</v>
      </c>
      <c r="L116" s="123">
        <v>1.9</v>
      </c>
    </row>
    <row r="117" spans="1:12" s="123" customFormat="1" ht="12.75" customHeight="1">
      <c r="A117" s="2028" t="s">
        <v>462</v>
      </c>
      <c r="B117" s="2029"/>
      <c r="C117" s="123">
        <v>1.3</v>
      </c>
      <c r="D117" s="2030">
        <v>1</v>
      </c>
      <c r="E117" s="123">
        <v>0.9</v>
      </c>
      <c r="F117" s="123">
        <v>0.9</v>
      </c>
      <c r="G117" s="123">
        <v>0.8</v>
      </c>
      <c r="H117" s="123">
        <v>0.8</v>
      </c>
      <c r="I117" s="123">
        <v>0.7</v>
      </c>
      <c r="J117" s="123">
        <v>0.6</v>
      </c>
      <c r="K117" s="123">
        <v>0.5</v>
      </c>
      <c r="L117" s="123">
        <v>0.5</v>
      </c>
    </row>
    <row r="118" spans="1:12" s="123" customFormat="1" ht="12.75" customHeight="1">
      <c r="A118" s="2028" t="s">
        <v>466</v>
      </c>
      <c r="B118" s="2029"/>
      <c r="C118" s="123">
        <v>4.4000000000000004</v>
      </c>
      <c r="D118" s="123">
        <v>4.9000000000000004</v>
      </c>
      <c r="E118" s="123">
        <v>6.8</v>
      </c>
      <c r="F118" s="123">
        <v>7.8</v>
      </c>
      <c r="G118" s="123">
        <v>6</v>
      </c>
      <c r="H118" s="123">
        <v>7.2</v>
      </c>
      <c r="I118" s="123">
        <v>5.5</v>
      </c>
      <c r="J118" s="123">
        <v>6.8</v>
      </c>
      <c r="K118" s="123">
        <v>8.3000000000000007</v>
      </c>
      <c r="L118" s="123">
        <v>7.8</v>
      </c>
    </row>
    <row r="119" spans="1:12" s="123" customFormat="1" ht="12.75" customHeight="1">
      <c r="A119" s="2028" t="s">
        <v>467</v>
      </c>
      <c r="B119" s="2029"/>
      <c r="C119" s="2030">
        <v>33.1</v>
      </c>
      <c r="D119" s="123">
        <v>34.9</v>
      </c>
      <c r="E119" s="123">
        <v>28.5</v>
      </c>
      <c r="F119" s="123">
        <v>27.5</v>
      </c>
      <c r="G119" s="123">
        <v>28.7</v>
      </c>
      <c r="H119" s="123">
        <v>32.4</v>
      </c>
      <c r="I119" s="123">
        <v>30.2</v>
      </c>
      <c r="J119" s="123">
        <v>28.1</v>
      </c>
      <c r="K119" s="123">
        <v>27.5</v>
      </c>
      <c r="L119" s="123">
        <v>28.9</v>
      </c>
    </row>
    <row r="120" spans="1:12" s="123" customFormat="1" ht="12.75" customHeight="1">
      <c r="A120" s="2028" t="s">
        <v>468</v>
      </c>
      <c r="B120" s="2029"/>
      <c r="C120" s="123">
        <v>57.5</v>
      </c>
      <c r="D120" s="123">
        <v>56.1</v>
      </c>
      <c r="E120" s="123">
        <v>59.9</v>
      </c>
      <c r="F120" s="123">
        <v>59.9</v>
      </c>
      <c r="G120" s="123">
        <v>60.6</v>
      </c>
      <c r="H120" s="123">
        <v>55.6</v>
      </c>
      <c r="I120" s="123">
        <v>61.1</v>
      </c>
      <c r="J120" s="123">
        <v>62.9</v>
      </c>
      <c r="K120" s="123">
        <v>62.2</v>
      </c>
      <c r="L120" s="123">
        <v>60.9</v>
      </c>
    </row>
    <row r="121" spans="1:12" s="123" customFormat="1" ht="12.75" customHeight="1">
      <c r="A121" s="2015" t="s">
        <v>461</v>
      </c>
      <c r="B121" s="2015"/>
      <c r="C121" s="2032" t="s">
        <v>10</v>
      </c>
      <c r="D121" s="2016">
        <v>0.2</v>
      </c>
      <c r="E121" s="2016">
        <v>0.2</v>
      </c>
      <c r="F121" s="2016">
        <v>0.1</v>
      </c>
      <c r="G121" s="2016">
        <v>0.1</v>
      </c>
      <c r="H121" s="2016">
        <v>0</v>
      </c>
      <c r="I121" s="2016">
        <v>0</v>
      </c>
      <c r="J121" s="2016">
        <v>0</v>
      </c>
      <c r="K121" s="2016">
        <v>0</v>
      </c>
      <c r="L121" s="2016">
        <v>0</v>
      </c>
    </row>
    <row r="122" spans="1:12" s="123" customFormat="1" ht="12.75" customHeight="1">
      <c r="A122" s="2028" t="s">
        <v>465</v>
      </c>
      <c r="B122" s="2029"/>
    </row>
    <row r="123" spans="1:12" s="123" customFormat="1" ht="12.75" customHeight="1">
      <c r="A123" s="2028" t="s">
        <v>458</v>
      </c>
      <c r="B123" s="2029"/>
      <c r="C123" s="2032" t="s">
        <v>10</v>
      </c>
      <c r="D123" s="2032" t="s">
        <v>10</v>
      </c>
      <c r="E123" s="2032" t="s">
        <v>10</v>
      </c>
      <c r="F123" s="2032" t="s">
        <v>10</v>
      </c>
    </row>
    <row r="124" spans="1:12" s="123" customFormat="1" ht="12.75" customHeight="1">
      <c r="A124" s="2028" t="s">
        <v>462</v>
      </c>
      <c r="B124" s="2029"/>
      <c r="C124" s="2032" t="s">
        <v>10</v>
      </c>
      <c r="D124" s="2032" t="s">
        <v>10</v>
      </c>
      <c r="E124" s="2032" t="s">
        <v>10</v>
      </c>
      <c r="F124" s="2032" t="s">
        <v>10</v>
      </c>
    </row>
    <row r="125" spans="1:12" s="123" customFormat="1" ht="12.75" customHeight="1">
      <c r="A125" s="2028" t="s">
        <v>466</v>
      </c>
      <c r="B125" s="2029"/>
      <c r="C125" s="2032" t="s">
        <v>10</v>
      </c>
      <c r="D125" s="2032" t="s">
        <v>10</v>
      </c>
      <c r="E125" s="2032" t="s">
        <v>10</v>
      </c>
      <c r="F125" s="2032" t="s">
        <v>10</v>
      </c>
    </row>
    <row r="126" spans="1:12" s="123" customFormat="1" ht="12.75" customHeight="1">
      <c r="A126" s="2028" t="s">
        <v>470</v>
      </c>
      <c r="B126" s="2029"/>
      <c r="C126" s="2032" t="s">
        <v>10</v>
      </c>
      <c r="D126" s="123">
        <v>0.2</v>
      </c>
      <c r="E126" s="123">
        <v>0.2</v>
      </c>
      <c r="F126" s="123">
        <v>0.1</v>
      </c>
      <c r="G126" s="123">
        <v>0.1</v>
      </c>
      <c r="H126" s="123">
        <v>0</v>
      </c>
      <c r="I126" s="123">
        <v>0</v>
      </c>
      <c r="J126" s="123">
        <v>0</v>
      </c>
      <c r="K126" s="123">
        <v>0</v>
      </c>
      <c r="L126" s="123">
        <v>0</v>
      </c>
    </row>
    <row r="127" spans="1:12" s="123" customFormat="1" ht="12.75" customHeight="1">
      <c r="A127" s="2028" t="s">
        <v>468</v>
      </c>
      <c r="B127" s="2029"/>
      <c r="C127" s="2032" t="s">
        <v>10</v>
      </c>
      <c r="D127" s="2032" t="s">
        <v>10</v>
      </c>
      <c r="E127" s="2032" t="s">
        <v>10</v>
      </c>
      <c r="F127" s="2032"/>
    </row>
    <row r="128" spans="1:12" s="123" customFormat="1" ht="12.75" customHeight="1">
      <c r="A128" s="2015" t="s">
        <v>72</v>
      </c>
      <c r="B128" s="2015"/>
      <c r="C128" s="2026">
        <v>100</v>
      </c>
      <c r="D128" s="2026">
        <v>100</v>
      </c>
      <c r="E128" s="2026">
        <v>100</v>
      </c>
      <c r="F128" s="2026">
        <v>100</v>
      </c>
      <c r="G128" s="2026">
        <v>100</v>
      </c>
      <c r="H128" s="2026">
        <v>100</v>
      </c>
      <c r="I128" s="2026">
        <v>100</v>
      </c>
      <c r="J128" s="2026">
        <v>100</v>
      </c>
      <c r="K128" s="2026">
        <v>100</v>
      </c>
      <c r="L128" s="2026">
        <v>100</v>
      </c>
    </row>
    <row r="129" spans="1:12" s="123" customFormat="1" ht="12.75" customHeight="1">
      <c r="A129" s="2028" t="s">
        <v>463</v>
      </c>
      <c r="B129" s="2029"/>
      <c r="C129" s="1899"/>
    </row>
    <row r="130" spans="1:12" s="123" customFormat="1" ht="12.75" customHeight="1">
      <c r="A130" s="2028" t="s">
        <v>421</v>
      </c>
      <c r="B130" s="2029"/>
      <c r="C130" s="123">
        <v>3.7</v>
      </c>
      <c r="D130" s="123">
        <v>3.1</v>
      </c>
      <c r="E130" s="123">
        <v>3.9</v>
      </c>
      <c r="F130" s="123">
        <v>3.9</v>
      </c>
      <c r="G130" s="123">
        <v>3.9</v>
      </c>
      <c r="H130" s="123">
        <v>4</v>
      </c>
      <c r="I130" s="123">
        <v>2.5</v>
      </c>
      <c r="J130" s="123">
        <v>1.6</v>
      </c>
      <c r="K130" s="123">
        <v>1.5</v>
      </c>
      <c r="L130" s="123">
        <v>1.9</v>
      </c>
    </row>
    <row r="131" spans="1:12" s="123" customFormat="1" ht="12.75" customHeight="1">
      <c r="A131" s="2028" t="s">
        <v>462</v>
      </c>
      <c r="B131" s="2029"/>
      <c r="C131" s="123">
        <v>1.3</v>
      </c>
      <c r="D131" s="2030">
        <v>1</v>
      </c>
      <c r="E131" s="123">
        <v>0.9</v>
      </c>
      <c r="F131" s="123">
        <v>0.9</v>
      </c>
      <c r="G131" s="123">
        <v>0.8</v>
      </c>
      <c r="H131" s="123">
        <v>0.8</v>
      </c>
      <c r="I131" s="123">
        <v>0.7</v>
      </c>
      <c r="J131" s="123">
        <v>0.6</v>
      </c>
      <c r="K131" s="123">
        <v>0.5</v>
      </c>
      <c r="L131" s="123">
        <v>0.5</v>
      </c>
    </row>
    <row r="132" spans="1:12" s="123" customFormat="1" ht="12.75" customHeight="1">
      <c r="A132" s="2028" t="s">
        <v>466</v>
      </c>
      <c r="B132" s="2029"/>
      <c r="C132" s="123">
        <v>4.4000000000000004</v>
      </c>
      <c r="D132" s="123">
        <v>4.9000000000000004</v>
      </c>
      <c r="E132" s="123">
        <v>6.8</v>
      </c>
      <c r="F132" s="123">
        <v>7.8</v>
      </c>
      <c r="G132" s="123">
        <v>6</v>
      </c>
      <c r="H132" s="123">
        <v>7.2</v>
      </c>
      <c r="I132" s="123">
        <v>5.5</v>
      </c>
      <c r="J132" s="123">
        <v>6.8</v>
      </c>
      <c r="K132" s="123">
        <v>8.3000000000000007</v>
      </c>
      <c r="L132" s="123">
        <v>7.8</v>
      </c>
    </row>
    <row r="133" spans="1:12" s="123" customFormat="1" ht="12.75" customHeight="1">
      <c r="A133" s="2028" t="s">
        <v>467</v>
      </c>
      <c r="B133" s="2029"/>
      <c r="C133" s="2030">
        <v>33.1</v>
      </c>
      <c r="D133" s="123">
        <v>34.799999999999997</v>
      </c>
      <c r="E133" s="123">
        <v>28.3</v>
      </c>
      <c r="F133" s="123">
        <v>27.5</v>
      </c>
      <c r="G133" s="123">
        <v>28.7</v>
      </c>
      <c r="H133" s="123">
        <v>32.4</v>
      </c>
      <c r="I133" s="123">
        <v>30.2</v>
      </c>
      <c r="J133" s="123">
        <v>28.1</v>
      </c>
      <c r="K133" s="123">
        <v>27.5</v>
      </c>
      <c r="L133" s="123">
        <v>28.9</v>
      </c>
    </row>
    <row r="134" spans="1:12" s="123" customFormat="1" ht="12.75" customHeight="1">
      <c r="A134" s="2028" t="s">
        <v>469</v>
      </c>
      <c r="B134" s="2029"/>
      <c r="C134" s="123">
        <v>57.5</v>
      </c>
      <c r="D134" s="123">
        <v>56.2</v>
      </c>
      <c r="E134" s="123">
        <v>60.1</v>
      </c>
      <c r="F134" s="123">
        <v>59.9</v>
      </c>
      <c r="G134" s="123">
        <v>60.6</v>
      </c>
      <c r="H134" s="123">
        <v>55.6</v>
      </c>
      <c r="I134" s="123">
        <v>61.1</v>
      </c>
      <c r="J134" s="123">
        <v>62.9</v>
      </c>
      <c r="K134" s="123">
        <v>62.2</v>
      </c>
      <c r="L134" s="123">
        <v>60.9</v>
      </c>
    </row>
    <row r="135" spans="1:12" ht="12.75" customHeight="1" thickBot="1">
      <c r="A135" s="2033"/>
      <c r="B135" s="2033"/>
      <c r="C135" s="2022"/>
      <c r="D135" s="2022"/>
      <c r="E135" s="2022"/>
      <c r="F135" s="2022"/>
      <c r="G135" s="2022"/>
      <c r="H135" s="2022"/>
      <c r="I135" s="2022"/>
      <c r="J135" s="2022"/>
      <c r="K135" s="2022"/>
      <c r="L135" s="2022"/>
    </row>
    <row r="136" spans="1:12" ht="12.75" customHeight="1">
      <c r="A136" s="2011"/>
      <c r="B136" s="2011"/>
      <c r="C136"/>
      <c r="D136"/>
      <c r="E136"/>
      <c r="F136"/>
      <c r="G136"/>
      <c r="H136"/>
      <c r="I136"/>
      <c r="J136"/>
      <c r="K136"/>
      <c r="L136"/>
    </row>
    <row r="137" spans="1:12" ht="12.75" customHeight="1">
      <c r="A137" s="2011"/>
      <c r="B137" s="2011"/>
      <c r="C137"/>
      <c r="D137"/>
      <c r="E137"/>
      <c r="F137"/>
      <c r="G137"/>
      <c r="H137"/>
      <c r="I137"/>
      <c r="J137"/>
      <c r="K137"/>
      <c r="L137"/>
    </row>
    <row r="138" spans="1:12" ht="12.75" customHeight="1">
      <c r="A138" s="2011"/>
      <c r="B138" s="2011"/>
      <c r="C138"/>
      <c r="D138"/>
      <c r="E138"/>
      <c r="F138"/>
      <c r="G138"/>
      <c r="H138"/>
      <c r="I138"/>
      <c r="J138"/>
      <c r="K138"/>
      <c r="L138"/>
    </row>
    <row r="139" spans="1:12" ht="12.75" customHeight="1">
      <c r="A139" s="2011"/>
      <c r="B139" s="2011"/>
      <c r="C139"/>
      <c r="D139"/>
      <c r="E139"/>
      <c r="F139"/>
      <c r="G139"/>
      <c r="H139"/>
      <c r="I139"/>
      <c r="J139"/>
      <c r="K139"/>
      <c r="L139"/>
    </row>
    <row r="140" spans="1:12" ht="12.75" customHeight="1">
      <c r="A140" s="2011"/>
      <c r="B140" s="2011"/>
      <c r="C140"/>
      <c r="D140"/>
      <c r="E140"/>
      <c r="F140"/>
      <c r="G140"/>
      <c r="H140"/>
      <c r="I140"/>
      <c r="J140"/>
      <c r="K140"/>
      <c r="L140"/>
    </row>
    <row r="141" spans="1:12" ht="12.75" customHeight="1">
      <c r="A141" s="2011"/>
      <c r="B141" s="2011"/>
      <c r="C141"/>
      <c r="D141"/>
      <c r="E141"/>
      <c r="F141"/>
      <c r="G141"/>
      <c r="H141"/>
      <c r="I141"/>
      <c r="J141"/>
      <c r="K141"/>
      <c r="L141"/>
    </row>
    <row r="142" spans="1:12" ht="12.75" customHeight="1">
      <c r="A142" s="2011"/>
      <c r="B142" s="2011"/>
      <c r="C142"/>
      <c r="D142"/>
      <c r="E142"/>
      <c r="F142"/>
      <c r="G142"/>
      <c r="H142"/>
      <c r="I142"/>
      <c r="J142"/>
      <c r="K142"/>
      <c r="L142"/>
    </row>
    <row r="143" spans="1:12" ht="12.75" customHeight="1">
      <c r="A143" s="2011"/>
      <c r="B143" s="2011"/>
      <c r="C143"/>
      <c r="D143"/>
      <c r="E143"/>
      <c r="F143"/>
      <c r="G143"/>
      <c r="H143"/>
      <c r="I143"/>
      <c r="J143"/>
      <c r="K143"/>
      <c r="L143"/>
    </row>
    <row r="144" spans="1:12" ht="12.75" customHeight="1">
      <c r="A144" s="2011"/>
      <c r="B144" s="2011"/>
      <c r="C144"/>
      <c r="D144"/>
      <c r="E144"/>
      <c r="F144"/>
      <c r="G144"/>
      <c r="H144"/>
      <c r="I144"/>
      <c r="J144"/>
      <c r="K144"/>
      <c r="L144"/>
    </row>
    <row r="145" spans="1:12" ht="12.75" customHeight="1">
      <c r="A145" s="2011"/>
      <c r="B145" s="2011"/>
      <c r="C145"/>
      <c r="D145"/>
      <c r="E145"/>
      <c r="F145"/>
      <c r="G145"/>
      <c r="H145"/>
      <c r="I145"/>
      <c r="J145"/>
      <c r="K145"/>
      <c r="L145"/>
    </row>
    <row r="146" spans="1:12" ht="12.75" customHeight="1">
      <c r="A146" s="2011"/>
      <c r="B146" s="2011"/>
      <c r="C146"/>
      <c r="D146"/>
      <c r="E146"/>
      <c r="F146"/>
      <c r="G146"/>
      <c r="H146"/>
      <c r="I146"/>
      <c r="J146"/>
      <c r="K146"/>
      <c r="L146"/>
    </row>
    <row r="147" spans="1:12" ht="12.75" customHeight="1">
      <c r="A147" s="2011"/>
      <c r="B147" s="2011"/>
      <c r="C147"/>
      <c r="D147"/>
      <c r="E147"/>
      <c r="F147"/>
      <c r="G147"/>
      <c r="H147"/>
      <c r="I147"/>
      <c r="J147"/>
      <c r="K147"/>
      <c r="L147"/>
    </row>
    <row r="148" spans="1:12" ht="18" customHeight="1">
      <c r="A148" s="455" t="s">
        <v>427</v>
      </c>
      <c r="B148" s="455"/>
      <c r="C148" s="2020"/>
      <c r="D148"/>
      <c r="E148"/>
      <c r="F148"/>
      <c r="G148"/>
      <c r="H148"/>
      <c r="I148"/>
      <c r="J148"/>
      <c r="K148"/>
      <c r="L148"/>
    </row>
    <row r="149" spans="1:12" ht="13.5" thickBot="1">
      <c r="A149"/>
      <c r="B149"/>
      <c r="C149" s="2022"/>
      <c r="D149" s="2022"/>
      <c r="E149" s="2022"/>
      <c r="F149"/>
      <c r="G149"/>
      <c r="H149"/>
      <c r="I149"/>
      <c r="J149"/>
      <c r="K149"/>
      <c r="L149"/>
    </row>
    <row r="150" spans="1:12" ht="18" customHeight="1" thickBot="1">
      <c r="A150" s="2012"/>
      <c r="B150" s="2012"/>
      <c r="C150" s="2023">
        <v>2011</v>
      </c>
      <c r="D150" s="2023">
        <v>2013</v>
      </c>
      <c r="E150" s="2024">
        <v>2014</v>
      </c>
      <c r="F150" s="2024">
        <v>2015</v>
      </c>
      <c r="G150" s="2024">
        <v>2016</v>
      </c>
      <c r="H150" s="1991">
        <v>2019</v>
      </c>
      <c r="I150" s="1991">
        <v>2020</v>
      </c>
      <c r="J150" s="1991">
        <v>2021</v>
      </c>
      <c r="K150" s="1991">
        <v>2022</v>
      </c>
      <c r="L150" s="1991">
        <v>2023</v>
      </c>
    </row>
    <row r="151" spans="1:12" ht="12.75" customHeight="1">
      <c r="A151" s="2014"/>
      <c r="B151" s="2014"/>
      <c r="C151" s="123"/>
      <c r="D151" s="123"/>
      <c r="E151" s="123"/>
      <c r="F151" s="123"/>
      <c r="G151" s="123"/>
      <c r="H151"/>
      <c r="I151"/>
      <c r="J151"/>
      <c r="K151"/>
      <c r="L151"/>
    </row>
    <row r="152" spans="1:12" s="123" customFormat="1" ht="12.75" customHeight="1">
      <c r="A152" s="2035" t="s">
        <v>428</v>
      </c>
      <c r="B152" s="2015"/>
    </row>
    <row r="153" spans="1:12" s="123" customFormat="1" ht="12.75" customHeight="1">
      <c r="A153" s="2036" t="s">
        <v>429</v>
      </c>
      <c r="B153" s="2037"/>
      <c r="C153" s="2016">
        <v>1173.5</v>
      </c>
      <c r="D153" s="2016">
        <v>1500.2</v>
      </c>
      <c r="E153" s="2016">
        <v>1873.6</v>
      </c>
      <c r="F153" s="2027">
        <v>2085.8000000000002</v>
      </c>
      <c r="G153" s="2027">
        <v>2110.9</v>
      </c>
      <c r="H153" s="2027">
        <v>2768.2</v>
      </c>
      <c r="I153" s="2027">
        <v>1894.6</v>
      </c>
      <c r="J153" s="2027">
        <v>2286.1999999999998</v>
      </c>
      <c r="K153" s="2027">
        <v>2802.5</v>
      </c>
      <c r="L153" s="2027">
        <v>3273.4</v>
      </c>
    </row>
    <row r="154" spans="1:12" s="123" customFormat="1" ht="12.75" customHeight="1">
      <c r="A154" s="2038" t="s">
        <v>430</v>
      </c>
      <c r="B154" s="2029"/>
      <c r="C154" s="123">
        <v>5.9</v>
      </c>
      <c r="D154" s="123">
        <v>2.2000000000000002</v>
      </c>
      <c r="E154" s="123">
        <v>1.9</v>
      </c>
      <c r="F154" s="123">
        <v>1.8</v>
      </c>
      <c r="G154" s="123">
        <v>1.9</v>
      </c>
      <c r="H154" s="123">
        <v>0.8</v>
      </c>
      <c r="I154" s="123">
        <v>0.9</v>
      </c>
      <c r="J154" s="123">
        <v>1.5</v>
      </c>
      <c r="K154" s="123">
        <v>2.2999999999999998</v>
      </c>
      <c r="L154" s="123">
        <v>2.9</v>
      </c>
    </row>
    <row r="155" spans="1:12" s="123" customFormat="1" ht="12.75" customHeight="1">
      <c r="A155" s="2038" t="s">
        <v>431</v>
      </c>
      <c r="B155" s="2039"/>
      <c r="C155" s="123">
        <v>1167.5999999999999</v>
      </c>
      <c r="D155" s="2030">
        <v>1498</v>
      </c>
      <c r="E155" s="123">
        <v>1871.7</v>
      </c>
      <c r="F155" s="2031">
        <v>2084</v>
      </c>
      <c r="G155" s="2031">
        <v>2109</v>
      </c>
      <c r="H155" s="2031">
        <v>2767.4</v>
      </c>
      <c r="I155" s="2031">
        <v>1893.7</v>
      </c>
      <c r="J155" s="2031">
        <v>2284.6999999999998</v>
      </c>
      <c r="K155" s="2031">
        <v>2800.2</v>
      </c>
      <c r="L155" s="2031">
        <v>3270.5</v>
      </c>
    </row>
    <row r="156" spans="1:12" s="123" customFormat="1" ht="12.75" customHeight="1">
      <c r="A156" s="2038"/>
      <c r="B156" s="2039"/>
    </row>
    <row r="157" spans="1:12" s="123" customFormat="1" ht="12.75" customHeight="1">
      <c r="A157" s="2035" t="s">
        <v>432</v>
      </c>
      <c r="B157" s="2015"/>
    </row>
    <row r="158" spans="1:12" s="123" customFormat="1" ht="12.75" customHeight="1">
      <c r="A158" s="2036" t="s">
        <v>429</v>
      </c>
      <c r="B158" s="2037"/>
      <c r="C158" s="2026">
        <v>100</v>
      </c>
      <c r="D158" s="2026">
        <v>100</v>
      </c>
      <c r="E158" s="2026">
        <v>100</v>
      </c>
      <c r="F158" s="2026">
        <v>100</v>
      </c>
      <c r="G158" s="2026">
        <v>100</v>
      </c>
      <c r="H158" s="2026">
        <v>100</v>
      </c>
      <c r="I158" s="2026">
        <v>100</v>
      </c>
      <c r="J158" s="2106">
        <v>100</v>
      </c>
      <c r="K158" s="2106">
        <v>100</v>
      </c>
      <c r="L158" s="2106">
        <v>100</v>
      </c>
    </row>
    <row r="159" spans="1:12" s="123" customFormat="1" ht="12.75" customHeight="1">
      <c r="A159" s="2038" t="s">
        <v>430</v>
      </c>
      <c r="B159" s="2029"/>
      <c r="C159" s="123">
        <v>0.5</v>
      </c>
      <c r="D159" s="123">
        <v>0.1</v>
      </c>
      <c r="E159" s="123">
        <v>0.1</v>
      </c>
      <c r="F159" s="123">
        <v>0.1</v>
      </c>
      <c r="G159" s="123">
        <v>0.1</v>
      </c>
      <c r="H159" s="123">
        <v>0.1</v>
      </c>
      <c r="I159" s="123">
        <v>0.1</v>
      </c>
      <c r="J159" s="123">
        <v>0.1</v>
      </c>
      <c r="K159" s="123">
        <v>0.1</v>
      </c>
      <c r="L159" s="123">
        <v>0.1</v>
      </c>
    </row>
    <row r="160" spans="1:12" s="123" customFormat="1" ht="12.75" customHeight="1">
      <c r="A160" s="2038" t="s">
        <v>431</v>
      </c>
      <c r="B160" s="2039"/>
      <c r="C160" s="123">
        <v>99.5</v>
      </c>
      <c r="D160" s="123">
        <v>99.9</v>
      </c>
      <c r="E160" s="123">
        <v>99.9</v>
      </c>
      <c r="F160" s="123">
        <v>99.9</v>
      </c>
      <c r="G160" s="123">
        <v>99.9</v>
      </c>
      <c r="H160" s="123">
        <v>99.9</v>
      </c>
      <c r="I160" s="123">
        <v>99.9</v>
      </c>
      <c r="J160" s="123">
        <v>99.9</v>
      </c>
      <c r="K160" s="123">
        <v>99.9</v>
      </c>
      <c r="L160" s="123">
        <v>99.9</v>
      </c>
    </row>
    <row r="161" spans="1:12" ht="12.75" customHeight="1" thickBot="1">
      <c r="A161" s="2033"/>
      <c r="B161" s="2033"/>
      <c r="C161" s="2022"/>
      <c r="D161" s="2022"/>
      <c r="E161" s="2022"/>
      <c r="F161" s="2022"/>
      <c r="G161" s="2022"/>
      <c r="H161" s="2022"/>
      <c r="I161" s="2022"/>
      <c r="J161" s="2022"/>
      <c r="K161" s="2022"/>
      <c r="L161" s="2022"/>
    </row>
    <row r="162" spans="1:12" ht="14.25" customHeight="1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 ht="18" customHeight="1">
      <c r="A163" s="455" t="s">
        <v>433</v>
      </c>
      <c r="B163" s="455"/>
      <c r="C163"/>
      <c r="D163"/>
      <c r="E163"/>
      <c r="F163"/>
      <c r="G163"/>
      <c r="H163"/>
      <c r="I163"/>
      <c r="J163"/>
      <c r="K163"/>
      <c r="L163"/>
    </row>
    <row r="164" spans="1:12" ht="13.5" customHeight="1" thickBot="1">
      <c r="A164" s="2040"/>
      <c r="B164" s="2040"/>
      <c r="C164" s="2022"/>
      <c r="D164" s="2022"/>
      <c r="E164" s="2022"/>
      <c r="F164" s="2022"/>
      <c r="G164" s="2022"/>
      <c r="H164" s="2022"/>
      <c r="I164" s="2022"/>
      <c r="J164" s="2022"/>
      <c r="K164" s="2022"/>
      <c r="L164" s="2022"/>
    </row>
    <row r="165" spans="1:12" ht="18" customHeight="1" thickBot="1">
      <c r="A165" s="2041"/>
      <c r="B165" s="2041"/>
      <c r="C165" s="2023">
        <v>2011</v>
      </c>
      <c r="D165" s="2023">
        <v>2013</v>
      </c>
      <c r="E165" s="2023">
        <v>2014</v>
      </c>
      <c r="F165" s="2023">
        <v>2015</v>
      </c>
      <c r="G165" s="2023">
        <v>2016</v>
      </c>
      <c r="H165" s="1991">
        <v>2019</v>
      </c>
      <c r="I165" s="1991">
        <v>2020</v>
      </c>
      <c r="J165" s="1991">
        <v>2021</v>
      </c>
      <c r="K165" s="1991">
        <v>2022</v>
      </c>
      <c r="L165" s="1991">
        <v>2023</v>
      </c>
    </row>
    <row r="166" spans="1:12" ht="12.75">
      <c r="A166" s="2015"/>
      <c r="B166" s="2015"/>
      <c r="C166" s="123"/>
      <c r="D166" s="123"/>
      <c r="E166" s="123"/>
      <c r="F166" s="123"/>
      <c r="G166" s="123"/>
      <c r="H166"/>
      <c r="I166"/>
      <c r="J166"/>
      <c r="K166"/>
      <c r="L166"/>
    </row>
    <row r="167" spans="1:12" s="123" customFormat="1" ht="12.95" customHeight="1">
      <c r="A167" s="2015" t="s">
        <v>428</v>
      </c>
      <c r="B167" s="2015"/>
    </row>
    <row r="168" spans="1:12" s="123" customFormat="1" ht="12.75" customHeight="1">
      <c r="A168" s="2042" t="s">
        <v>429</v>
      </c>
      <c r="B168" s="2042"/>
      <c r="C168" s="2016">
        <v>58.8</v>
      </c>
      <c r="D168" s="2016">
        <v>76.8</v>
      </c>
      <c r="E168" s="2016">
        <v>86.8</v>
      </c>
      <c r="F168" s="2016">
        <v>100.4</v>
      </c>
      <c r="G168" s="2026">
        <v>115</v>
      </c>
      <c r="H168" s="2026">
        <v>120.5</v>
      </c>
      <c r="I168" s="2026">
        <v>64.400000000000006</v>
      </c>
      <c r="J168" s="2016">
        <v>85.1</v>
      </c>
      <c r="K168" s="2016">
        <v>101.7</v>
      </c>
      <c r="L168" s="2016">
        <v>168.7</v>
      </c>
    </row>
    <row r="169" spans="1:12" s="123" customFormat="1" ht="12.75" customHeight="1">
      <c r="A169" s="2039" t="s">
        <v>430</v>
      </c>
      <c r="B169" s="2039"/>
      <c r="C169" s="123">
        <v>5.9</v>
      </c>
      <c r="D169" s="123">
        <v>2.2000000000000002</v>
      </c>
      <c r="E169" s="123">
        <v>1.9</v>
      </c>
      <c r="F169" s="123">
        <v>1.8</v>
      </c>
      <c r="G169" s="123">
        <v>1.9</v>
      </c>
      <c r="H169" s="123">
        <v>0.8</v>
      </c>
      <c r="I169" s="123">
        <v>0.9</v>
      </c>
      <c r="J169" s="123">
        <v>1.5</v>
      </c>
      <c r="K169" s="123">
        <v>2.2999999999999998</v>
      </c>
      <c r="L169" s="123">
        <v>2.9</v>
      </c>
    </row>
    <row r="170" spans="1:12" s="123" customFormat="1" ht="12.75" customHeight="1">
      <c r="A170" s="2039" t="s">
        <v>431</v>
      </c>
      <c r="B170" s="2039"/>
      <c r="C170" s="123">
        <v>52.9</v>
      </c>
      <c r="D170" s="123">
        <v>74.599999999999994</v>
      </c>
      <c r="E170" s="123">
        <v>84.9</v>
      </c>
      <c r="F170" s="123">
        <v>98.6</v>
      </c>
      <c r="G170" s="123">
        <v>113.1</v>
      </c>
      <c r="H170" s="123">
        <v>119.7</v>
      </c>
      <c r="I170" s="123">
        <v>63.5</v>
      </c>
      <c r="J170" s="123">
        <v>83.6</v>
      </c>
      <c r="K170" s="123">
        <v>99.4</v>
      </c>
      <c r="L170" s="123">
        <v>165.8</v>
      </c>
    </row>
    <row r="171" spans="1:12" s="123" customFormat="1" ht="12.75" customHeight="1">
      <c r="A171" s="2039"/>
      <c r="B171" s="2039"/>
    </row>
    <row r="172" spans="1:12" s="123" customFormat="1" ht="12.75" customHeight="1">
      <c r="A172" s="2015" t="s">
        <v>434</v>
      </c>
      <c r="B172" s="2015"/>
    </row>
    <row r="173" spans="1:12" s="123" customFormat="1" ht="12" customHeight="1">
      <c r="A173" s="2015" t="s">
        <v>1292</v>
      </c>
      <c r="B173" s="2015"/>
      <c r="C173" s="2026">
        <v>100</v>
      </c>
      <c r="D173" s="2026">
        <v>100</v>
      </c>
      <c r="E173" s="2026">
        <v>100</v>
      </c>
      <c r="F173" s="2026">
        <v>100</v>
      </c>
      <c r="G173" s="2026">
        <v>100</v>
      </c>
      <c r="H173" s="2026">
        <v>100</v>
      </c>
      <c r="I173" s="2026">
        <v>100</v>
      </c>
      <c r="J173" s="2106">
        <v>100</v>
      </c>
      <c r="K173" s="2106">
        <v>100</v>
      </c>
      <c r="L173" s="2106">
        <v>100</v>
      </c>
    </row>
    <row r="174" spans="1:12" s="123" customFormat="1" ht="12.95" customHeight="1">
      <c r="A174" s="2039" t="s">
        <v>430</v>
      </c>
      <c r="B174" s="2039"/>
      <c r="C174" s="2030">
        <v>10</v>
      </c>
      <c r="D174" s="123">
        <v>2.9</v>
      </c>
      <c r="E174" s="123">
        <v>2.2000000000000002</v>
      </c>
      <c r="F174" s="123">
        <v>1.8</v>
      </c>
      <c r="G174" s="123">
        <v>1.7</v>
      </c>
      <c r="H174" s="123">
        <v>0.7</v>
      </c>
      <c r="I174" s="123">
        <v>1.4</v>
      </c>
      <c r="J174" s="123">
        <v>1.8</v>
      </c>
      <c r="K174" s="123">
        <v>1.8</v>
      </c>
      <c r="L174" s="123">
        <v>1.8</v>
      </c>
    </row>
    <row r="175" spans="1:12" s="123" customFormat="1" ht="12.95" customHeight="1">
      <c r="A175" s="2039" t="s">
        <v>431</v>
      </c>
      <c r="B175" s="2039"/>
      <c r="C175" s="2030">
        <v>90</v>
      </c>
      <c r="D175" s="123">
        <v>97.1</v>
      </c>
      <c r="E175" s="123">
        <v>97.8</v>
      </c>
      <c r="F175" s="123">
        <v>98.2</v>
      </c>
      <c r="G175" s="123">
        <v>98.3</v>
      </c>
      <c r="H175" s="123">
        <v>99.3</v>
      </c>
      <c r="I175" s="123">
        <v>98.6</v>
      </c>
      <c r="J175" s="123">
        <v>98.2</v>
      </c>
      <c r="K175" s="123">
        <v>98.2</v>
      </c>
      <c r="L175" s="123">
        <v>98.2</v>
      </c>
    </row>
    <row r="176" spans="1:12" ht="12.95" customHeight="1" thickBot="1">
      <c r="A176" s="2033"/>
      <c r="B176" s="2033"/>
      <c r="C176" s="2022"/>
      <c r="D176" s="2022"/>
      <c r="E176" s="2022"/>
      <c r="F176" s="2022"/>
      <c r="G176" s="2022"/>
      <c r="H176" s="2022"/>
      <c r="I176" s="2022"/>
      <c r="J176" s="2022"/>
      <c r="K176" s="2022"/>
      <c r="L176" s="2022"/>
    </row>
    <row r="177" spans="1:12" ht="14.25" customHeight="1">
      <c r="A177" s="2011"/>
      <c r="B177" s="2011"/>
      <c r="C177"/>
      <c r="D177"/>
      <c r="E177"/>
      <c r="F177"/>
      <c r="G177"/>
      <c r="H177"/>
      <c r="I177"/>
      <c r="J177"/>
      <c r="K177"/>
      <c r="L177"/>
    </row>
    <row r="178" spans="1:12" ht="18" customHeight="1">
      <c r="A178" s="455" t="s">
        <v>435</v>
      </c>
      <c r="B178" s="455"/>
      <c r="C178"/>
      <c r="D178"/>
      <c r="E178"/>
      <c r="F178"/>
      <c r="G178"/>
      <c r="H178"/>
      <c r="I178"/>
      <c r="J178"/>
      <c r="K178"/>
      <c r="L178"/>
    </row>
    <row r="179" spans="1:12" ht="14.25" customHeight="1" thickBot="1">
      <c r="A179" s="2043"/>
      <c r="B179" s="2043"/>
      <c r="C179" s="2022"/>
      <c r="D179" s="2022"/>
      <c r="E179" s="2022"/>
      <c r="F179"/>
      <c r="G179"/>
      <c r="H179"/>
      <c r="I179"/>
      <c r="J179"/>
      <c r="K179"/>
      <c r="L179"/>
    </row>
    <row r="180" spans="1:12" ht="18" customHeight="1" thickBot="1">
      <c r="A180" s="2012"/>
      <c r="B180" s="2012"/>
      <c r="C180" s="2023">
        <v>2011</v>
      </c>
      <c r="D180" s="2023">
        <v>2013</v>
      </c>
      <c r="E180" s="2024">
        <v>2014</v>
      </c>
      <c r="F180" s="2024">
        <v>2015</v>
      </c>
      <c r="G180" s="2024">
        <v>2016</v>
      </c>
      <c r="H180" s="1991">
        <v>2019</v>
      </c>
      <c r="I180" s="1991">
        <v>2020</v>
      </c>
      <c r="J180" s="1991">
        <v>2021</v>
      </c>
      <c r="K180" s="1991">
        <v>2022</v>
      </c>
      <c r="L180" s="1991">
        <v>2023</v>
      </c>
    </row>
    <row r="181" spans="1:12" ht="12.75" customHeight="1">
      <c r="A181" s="2014"/>
      <c r="B181" s="2014"/>
      <c r="C181" s="123"/>
      <c r="D181" s="123"/>
      <c r="E181" s="123"/>
      <c r="F181" s="123"/>
      <c r="G181" s="123"/>
      <c r="H181"/>
      <c r="I181"/>
      <c r="J181"/>
      <c r="K181"/>
      <c r="L181"/>
    </row>
    <row r="182" spans="1:12" s="123" customFormat="1" ht="12.75" customHeight="1">
      <c r="A182" s="2035" t="s">
        <v>428</v>
      </c>
      <c r="B182" s="2015"/>
    </row>
    <row r="183" spans="1:12" s="123" customFormat="1" ht="12.75" customHeight="1">
      <c r="A183" s="2044" t="s">
        <v>429</v>
      </c>
      <c r="B183" s="2042"/>
      <c r="C183" s="2016">
        <v>1114.5999999999999</v>
      </c>
      <c r="D183" s="2045">
        <v>1423.4</v>
      </c>
      <c r="E183" s="2016">
        <v>1786.7</v>
      </c>
      <c r="F183" s="2027">
        <v>1985.4</v>
      </c>
      <c r="G183" s="2027">
        <v>1995.9</v>
      </c>
      <c r="H183" s="2027">
        <v>2647.6</v>
      </c>
      <c r="I183" s="2027">
        <v>1830.2</v>
      </c>
      <c r="J183" s="2027">
        <v>2201.1</v>
      </c>
      <c r="K183" s="2027">
        <v>2700.8</v>
      </c>
      <c r="L183" s="2027">
        <v>3104.7</v>
      </c>
    </row>
    <row r="184" spans="1:12" s="123" customFormat="1" ht="12.75" customHeight="1">
      <c r="A184" s="2038" t="s">
        <v>430</v>
      </c>
      <c r="B184" s="2039"/>
      <c r="C184" s="2032" t="s">
        <v>10</v>
      </c>
      <c r="D184" s="2046" t="s">
        <v>10</v>
      </c>
      <c r="E184" s="2046" t="s">
        <v>10</v>
      </c>
      <c r="F184" s="2046" t="s">
        <v>10</v>
      </c>
    </row>
    <row r="185" spans="1:12" s="123" customFormat="1" ht="12.75" customHeight="1">
      <c r="A185" s="2038" t="s">
        <v>431</v>
      </c>
      <c r="B185" s="2039"/>
      <c r="C185" s="123">
        <v>1114.5999999999999</v>
      </c>
      <c r="D185" s="2046">
        <v>1423.4</v>
      </c>
      <c r="E185" s="123">
        <v>1786.7</v>
      </c>
      <c r="F185" s="2031">
        <v>1985.4</v>
      </c>
      <c r="G185" s="2031">
        <v>1995.9</v>
      </c>
      <c r="H185" s="2031">
        <v>2647.6</v>
      </c>
      <c r="I185" s="2031">
        <v>1830.2</v>
      </c>
      <c r="J185" s="2027">
        <v>2201.1</v>
      </c>
      <c r="K185" s="2027">
        <v>2700.8</v>
      </c>
      <c r="L185" s="2027">
        <v>3104.7</v>
      </c>
    </row>
    <row r="186" spans="1:12" s="123" customFormat="1" ht="12.75" customHeight="1">
      <c r="A186" s="2035" t="s">
        <v>434</v>
      </c>
      <c r="B186" s="2015"/>
      <c r="D186" s="2046"/>
    </row>
    <row r="187" spans="1:12" s="123" customFormat="1" ht="12.75" customHeight="1">
      <c r="A187" s="2035" t="s">
        <v>1292</v>
      </c>
      <c r="B187" s="2015"/>
      <c r="C187" s="2026">
        <v>100</v>
      </c>
      <c r="D187" s="2025">
        <v>100</v>
      </c>
      <c r="E187" s="2026">
        <v>100</v>
      </c>
      <c r="F187" s="2026">
        <v>100</v>
      </c>
      <c r="G187" s="2026">
        <v>100</v>
      </c>
      <c r="H187" s="2026">
        <v>100</v>
      </c>
      <c r="I187" s="2026">
        <v>100</v>
      </c>
      <c r="J187" s="2026">
        <v>100</v>
      </c>
      <c r="K187" s="2026">
        <v>100</v>
      </c>
      <c r="L187" s="2026">
        <v>100</v>
      </c>
    </row>
    <row r="188" spans="1:12" s="123" customFormat="1" ht="12.75" customHeight="1">
      <c r="A188" s="2038" t="s">
        <v>430</v>
      </c>
      <c r="B188" s="2039"/>
      <c r="C188" s="2032" t="s">
        <v>10</v>
      </c>
      <c r="D188" s="2032" t="s">
        <v>10</v>
      </c>
      <c r="E188" s="2046" t="s">
        <v>10</v>
      </c>
      <c r="F188" s="2046" t="s">
        <v>10</v>
      </c>
      <c r="H188" s="2030"/>
      <c r="I188" s="2030"/>
    </row>
    <row r="189" spans="1:12" s="123" customFormat="1" ht="12.75" customHeight="1">
      <c r="A189" s="2038" t="s">
        <v>431</v>
      </c>
      <c r="B189" s="2039"/>
      <c r="C189" s="2030">
        <v>100</v>
      </c>
      <c r="D189" s="2032">
        <v>100</v>
      </c>
      <c r="E189" s="2030">
        <v>100</v>
      </c>
      <c r="F189" s="2030">
        <v>100</v>
      </c>
      <c r="G189" s="2030">
        <v>100</v>
      </c>
      <c r="H189" s="2030">
        <v>100</v>
      </c>
      <c r="I189" s="2030">
        <v>100</v>
      </c>
      <c r="J189" s="2030">
        <v>100</v>
      </c>
      <c r="K189" s="2030">
        <v>100</v>
      </c>
      <c r="L189" s="2030">
        <v>100</v>
      </c>
    </row>
    <row r="190" spans="1:12" ht="12.75" customHeight="1" thickBot="1">
      <c r="A190" s="2010"/>
      <c r="B190" s="2010"/>
      <c r="C190" s="2010"/>
      <c r="D190" s="2010"/>
      <c r="E190" s="2010"/>
      <c r="F190" s="2047"/>
      <c r="G190" s="2010"/>
      <c r="H190" s="2010"/>
      <c r="I190" s="2010"/>
      <c r="J190" s="2010"/>
      <c r="K190" s="2010"/>
      <c r="L190" s="2010"/>
    </row>
    <row r="191" spans="1:12" s="262" customFormat="1" ht="12.75" customHeight="1">
      <c r="F191" s="2048"/>
      <c r="G191" s="2048"/>
    </row>
    <row r="192" spans="1:12" s="262" customFormat="1" ht="18" customHeight="1">
      <c r="A192" s="2049" t="s">
        <v>1360</v>
      </c>
      <c r="B192" s="2049"/>
      <c r="C192" s="2050"/>
      <c r="D192" s="2050"/>
      <c r="E192" s="2050"/>
      <c r="F192" s="2051"/>
      <c r="G192" s="2051"/>
      <c r="I192" s="2051"/>
    </row>
    <row r="193" spans="1:12" s="262" customFormat="1" ht="18" customHeight="1" thickBot="1">
      <c r="A193" s="2052" t="s">
        <v>1361</v>
      </c>
      <c r="B193" s="2053"/>
      <c r="C193" s="2054"/>
      <c r="D193" s="2054"/>
      <c r="E193" s="2054"/>
      <c r="F193" s="2054"/>
      <c r="G193" s="2055"/>
      <c r="H193" s="2002"/>
      <c r="I193" s="2055"/>
      <c r="J193" s="2055"/>
      <c r="K193" s="2055"/>
      <c r="L193" s="2055"/>
    </row>
    <row r="194" spans="1:12" s="264" customFormat="1" ht="18" customHeight="1" thickBot="1">
      <c r="A194" s="1990"/>
      <c r="B194" s="1990"/>
      <c r="C194" s="1991">
        <v>2011</v>
      </c>
      <c r="D194" s="1991">
        <v>2013</v>
      </c>
      <c r="E194" s="1991">
        <v>2014</v>
      </c>
      <c r="F194" s="1991">
        <v>2015</v>
      </c>
      <c r="G194" s="1991">
        <v>2016</v>
      </c>
      <c r="H194" s="1991">
        <v>2019</v>
      </c>
      <c r="I194" s="1991">
        <v>2020</v>
      </c>
      <c r="J194" s="1991">
        <v>2021</v>
      </c>
      <c r="K194" s="1991">
        <v>2022</v>
      </c>
      <c r="L194" s="1991">
        <v>2023</v>
      </c>
    </row>
    <row r="195" spans="1:12" s="310" customFormat="1" ht="12.75" customHeight="1">
      <c r="A195" s="1992"/>
      <c r="B195" s="1992"/>
      <c r="C195" s="2056"/>
      <c r="D195" s="2056"/>
      <c r="E195" s="2056"/>
      <c r="F195" s="2056"/>
      <c r="G195" s="2056"/>
      <c r="H195" s="2057"/>
      <c r="I195" s="2057"/>
      <c r="J195" s="2057"/>
      <c r="K195" s="2057"/>
      <c r="L195" s="2057"/>
    </row>
    <row r="196" spans="1:12" s="309" customFormat="1" ht="12.75" customHeight="1">
      <c r="A196" s="1994" t="s">
        <v>428</v>
      </c>
      <c r="B196" s="1994"/>
      <c r="C196" s="2056"/>
      <c r="D196" s="2056"/>
      <c r="E196" s="2056"/>
      <c r="F196" s="2056"/>
      <c r="G196" s="2056"/>
      <c r="H196" s="2056"/>
      <c r="I196" s="2056"/>
      <c r="J196" s="2056"/>
      <c r="K196" s="2056"/>
      <c r="L196" s="2056"/>
    </row>
    <row r="197" spans="1:12" s="309" customFormat="1" ht="12.75" customHeight="1">
      <c r="A197" s="2058" t="s">
        <v>436</v>
      </c>
      <c r="B197" s="2058"/>
      <c r="C197" s="2059">
        <v>13856.9</v>
      </c>
      <c r="D197" s="2059">
        <v>19827.3</v>
      </c>
      <c r="E197" s="2059">
        <v>25406.6</v>
      </c>
      <c r="F197" s="985">
        <v>28602.2</v>
      </c>
      <c r="G197" s="985">
        <v>30877.4</v>
      </c>
      <c r="H197" s="985">
        <v>39405.300000000003</v>
      </c>
      <c r="I197" s="985">
        <v>34219.9</v>
      </c>
      <c r="J197" s="2108">
        <v>45283</v>
      </c>
      <c r="K197" s="2108">
        <v>55737.3</v>
      </c>
      <c r="L197" s="2108">
        <v>68839.5</v>
      </c>
    </row>
    <row r="198" spans="1:12" s="309" customFormat="1" ht="12.75" customHeight="1">
      <c r="A198" s="2018" t="s">
        <v>437</v>
      </c>
      <c r="B198" s="2018"/>
      <c r="C198" s="2056">
        <v>6532.4</v>
      </c>
      <c r="D198" s="2056">
        <v>8322.1</v>
      </c>
      <c r="E198" s="2056">
        <v>11525.5</v>
      </c>
      <c r="F198" s="987">
        <v>14701.2</v>
      </c>
      <c r="G198" s="987">
        <v>15059.4</v>
      </c>
      <c r="H198" s="987">
        <v>20635</v>
      </c>
      <c r="I198" s="987">
        <v>18020.2</v>
      </c>
      <c r="J198" s="2107">
        <v>26761.200000000001</v>
      </c>
      <c r="K198" s="2107">
        <v>31497.8</v>
      </c>
      <c r="L198" s="2107">
        <v>40555.9</v>
      </c>
    </row>
    <row r="199" spans="1:12" s="309" customFormat="1" ht="12.75" customHeight="1">
      <c r="A199" s="2018" t="s">
        <v>438</v>
      </c>
      <c r="B199" s="2018"/>
      <c r="C199" s="2056">
        <v>7324.5</v>
      </c>
      <c r="D199" s="2056">
        <v>11505.2</v>
      </c>
      <c r="E199" s="2056">
        <v>13881.1</v>
      </c>
      <c r="F199" s="987">
        <v>13901</v>
      </c>
      <c r="G199" s="987">
        <v>15818</v>
      </c>
      <c r="H199" s="987">
        <v>18770.3</v>
      </c>
      <c r="I199" s="987">
        <v>16199.7</v>
      </c>
      <c r="J199" s="2107">
        <v>18521.8</v>
      </c>
      <c r="K199" s="2107">
        <v>24239.5</v>
      </c>
      <c r="L199" s="2107">
        <v>28274.6</v>
      </c>
    </row>
    <row r="200" spans="1:12" s="309" customFormat="1" ht="12.75" customHeight="1">
      <c r="A200" s="2018"/>
      <c r="B200" s="2018"/>
      <c r="C200" s="2056"/>
      <c r="D200" s="2056"/>
      <c r="E200" s="2056"/>
      <c r="F200" s="2056"/>
      <c r="G200" s="2056"/>
      <c r="H200" s="2056"/>
      <c r="I200" s="2056"/>
      <c r="J200" s="2056"/>
      <c r="K200" s="2056"/>
      <c r="L200" s="2056"/>
    </row>
    <row r="201" spans="1:12" s="309" customFormat="1" ht="12.75" customHeight="1">
      <c r="A201" s="2060" t="s">
        <v>439</v>
      </c>
      <c r="B201" s="2060"/>
      <c r="C201" s="2056"/>
      <c r="D201" s="2056"/>
      <c r="E201" s="2056"/>
      <c r="F201" s="2056"/>
      <c r="G201" s="2056"/>
      <c r="H201" s="2056"/>
      <c r="I201" s="2056"/>
      <c r="J201" s="2056"/>
      <c r="K201" s="2056"/>
      <c r="L201" s="2056"/>
    </row>
    <row r="202" spans="1:12" s="309" customFormat="1" ht="12.75" customHeight="1">
      <c r="A202" s="2058" t="s">
        <v>436</v>
      </c>
      <c r="B202" s="2058"/>
      <c r="C202" s="2059">
        <v>123.9</v>
      </c>
      <c r="D202" s="2059">
        <v>109.7</v>
      </c>
      <c r="E202" s="2059">
        <v>116.6</v>
      </c>
      <c r="F202" s="2061">
        <v>107</v>
      </c>
      <c r="G202" s="2059">
        <v>108.6</v>
      </c>
      <c r="H202" s="2062">
        <v>103.2</v>
      </c>
      <c r="I202" s="2061">
        <v>86.6</v>
      </c>
      <c r="J202" s="2061">
        <v>118</v>
      </c>
      <c r="K202" s="2061">
        <v>107.6</v>
      </c>
      <c r="L202" s="2061">
        <v>106.4</v>
      </c>
    </row>
    <row r="203" spans="1:12" s="309" customFormat="1" ht="12.75" customHeight="1">
      <c r="A203" s="2018" t="s">
        <v>437</v>
      </c>
      <c r="B203" s="2018"/>
      <c r="C203" s="2056">
        <v>189.4</v>
      </c>
      <c r="D203" s="2056">
        <v>108.1</v>
      </c>
      <c r="E203" s="2063">
        <v>126</v>
      </c>
      <c r="F203" s="2063">
        <v>121.2</v>
      </c>
      <c r="G203" s="2056">
        <v>103.1</v>
      </c>
      <c r="H203" s="2064">
        <v>100.7</v>
      </c>
      <c r="I203" s="2056">
        <v>86.9</v>
      </c>
      <c r="J203" s="2056">
        <v>132.5</v>
      </c>
      <c r="K203" s="2056">
        <v>102.9</v>
      </c>
      <c r="L203" s="2056">
        <v>110.4</v>
      </c>
    </row>
    <row r="204" spans="1:12" s="309" customFormat="1" ht="12.75" customHeight="1">
      <c r="A204" s="2018" t="s">
        <v>438</v>
      </c>
      <c r="B204" s="2018"/>
      <c r="C204" s="2056">
        <v>94.7</v>
      </c>
      <c r="D204" s="2056">
        <v>110.8</v>
      </c>
      <c r="E204" s="2056">
        <v>109.8</v>
      </c>
      <c r="F204" s="2056">
        <v>95.2</v>
      </c>
      <c r="G204" s="2056">
        <v>114.5</v>
      </c>
      <c r="H204" s="2065">
        <v>106.2</v>
      </c>
      <c r="I204" s="2063">
        <v>86.3</v>
      </c>
      <c r="J204" s="2063">
        <v>102</v>
      </c>
      <c r="K204" s="2063">
        <v>114.9</v>
      </c>
      <c r="L204" s="2063">
        <v>101.1</v>
      </c>
    </row>
    <row r="205" spans="1:12" s="309" customFormat="1" ht="12.75" customHeight="1" thickBot="1">
      <c r="A205" s="2001"/>
      <c r="B205" s="2001"/>
      <c r="C205" s="2066"/>
      <c r="D205" s="2066"/>
      <c r="E205" s="2066"/>
      <c r="F205" s="2067"/>
      <c r="G205" s="2067"/>
      <c r="H205" s="2068"/>
      <c r="I205" s="2068"/>
      <c r="J205" s="2068"/>
      <c r="K205" s="2068"/>
      <c r="L205" s="2068"/>
    </row>
    <row r="206" spans="1:12" s="309" customFormat="1" ht="12.75">
      <c r="A206" s="2003"/>
      <c r="B206" s="2003"/>
      <c r="C206" s="2057"/>
      <c r="D206" s="2057"/>
      <c r="E206" s="2057"/>
      <c r="F206" s="2069"/>
      <c r="G206" s="2069"/>
      <c r="H206" s="2056"/>
      <c r="I206" s="2056"/>
      <c r="J206" s="2056"/>
      <c r="K206" s="2056"/>
      <c r="L206" s="2056"/>
    </row>
    <row r="207" spans="1:12" s="309" customFormat="1" ht="19.5" customHeight="1">
      <c r="A207" s="2003"/>
      <c r="B207" s="2003"/>
      <c r="C207" s="2057"/>
      <c r="D207" s="2057"/>
      <c r="E207" s="2057"/>
      <c r="F207" s="2067"/>
      <c r="G207" s="2067"/>
      <c r="H207" s="2056"/>
      <c r="I207" s="2056"/>
      <c r="J207" s="2056"/>
      <c r="K207" s="2056"/>
      <c r="L207" s="2056"/>
    </row>
    <row r="208" spans="1:12" s="293" customFormat="1" ht="12.75" customHeight="1">
      <c r="A208" s="455" t="s">
        <v>440</v>
      </c>
      <c r="B208" s="455"/>
      <c r="C208" s="455"/>
      <c r="D208" s="455"/>
      <c r="E208" s="455"/>
      <c r="F208" s="2070"/>
      <c r="G208" s="2070"/>
      <c r="H208" s="1906"/>
      <c r="I208" s="1906"/>
      <c r="J208" s="1906"/>
      <c r="K208" s="1906"/>
      <c r="L208" s="1906"/>
    </row>
    <row r="209" spans="1:12" s="293" customFormat="1" ht="12.75" customHeight="1">
      <c r="A209" s="2169" t="s">
        <v>471</v>
      </c>
      <c r="B209" s="2169"/>
      <c r="C209" s="456"/>
      <c r="D209" s="2071"/>
      <c r="E209" s="2071"/>
      <c r="F209" s="2070"/>
      <c r="G209" s="2070"/>
      <c r="H209" s="1906"/>
      <c r="I209" s="1906"/>
      <c r="J209" s="1906"/>
      <c r="K209" s="1906"/>
      <c r="L209" s="1906"/>
    </row>
    <row r="210" spans="1:12" s="293" customFormat="1" ht="18" customHeight="1" thickBot="1">
      <c r="A210" s="2170" t="s">
        <v>472</v>
      </c>
      <c r="B210" s="2170"/>
      <c r="C210" s="2170"/>
      <c r="D210" s="1910"/>
      <c r="E210" s="1910"/>
      <c r="F210" s="2072"/>
      <c r="G210" s="2072"/>
      <c r="H210" s="1906"/>
      <c r="I210" s="1906"/>
      <c r="J210" s="1906"/>
      <c r="K210" s="1906"/>
      <c r="L210" s="1906"/>
    </row>
    <row r="211" spans="1:12" s="293" customFormat="1" ht="12.75" customHeight="1" thickBot="1">
      <c r="A211" s="2012"/>
      <c r="B211" s="2012"/>
      <c r="C211" s="2073">
        <v>2011</v>
      </c>
      <c r="D211" s="2073">
        <v>2013</v>
      </c>
      <c r="E211" s="2074">
        <v>2014</v>
      </c>
      <c r="F211" s="2074">
        <v>2015</v>
      </c>
      <c r="G211" s="2074">
        <v>2016</v>
      </c>
      <c r="H211" s="1991">
        <v>2019</v>
      </c>
      <c r="I211" s="1991">
        <v>2020</v>
      </c>
      <c r="J211" s="1991">
        <v>2021</v>
      </c>
      <c r="K211" s="1991">
        <v>2022</v>
      </c>
      <c r="L211" s="1991">
        <v>2023</v>
      </c>
    </row>
    <row r="212" spans="1:12" s="293" customFormat="1" ht="12">
      <c r="A212" s="2014"/>
      <c r="B212" s="2014"/>
      <c r="C212" s="1906"/>
      <c r="D212" s="1906"/>
      <c r="E212" s="1906"/>
      <c r="F212" s="1906"/>
      <c r="G212" s="1906"/>
      <c r="H212" s="1906"/>
      <c r="I212" s="1906"/>
      <c r="J212" s="1906"/>
      <c r="K212" s="1906"/>
      <c r="L212" s="1906"/>
    </row>
    <row r="213" spans="1:12" s="293" customFormat="1" ht="12.75" customHeight="1">
      <c r="A213" s="2075" t="s">
        <v>428</v>
      </c>
      <c r="B213" s="2075"/>
      <c r="C213" s="1906"/>
      <c r="D213" s="1906"/>
      <c r="E213" s="1906"/>
      <c r="F213" s="1906"/>
      <c r="G213" s="1906"/>
      <c r="H213" s="1906"/>
      <c r="I213" s="1906"/>
      <c r="J213" s="1906"/>
      <c r="K213" s="1906"/>
      <c r="L213" s="1906"/>
    </row>
    <row r="214" spans="1:12" s="293" customFormat="1" ht="12.75" customHeight="1">
      <c r="A214" s="2042" t="s">
        <v>429</v>
      </c>
      <c r="B214" s="2076"/>
      <c r="C214" s="1909">
        <v>13856.9</v>
      </c>
      <c r="D214" s="2077">
        <v>19827.3</v>
      </c>
      <c r="E214" s="1909">
        <v>25406.6</v>
      </c>
      <c r="F214" s="2027">
        <v>28602.2</v>
      </c>
      <c r="G214" s="2027">
        <v>30877.4</v>
      </c>
      <c r="H214" s="2027">
        <v>39405.300000000003</v>
      </c>
      <c r="I214" s="2027">
        <v>34219.9</v>
      </c>
      <c r="J214" s="2108">
        <v>45283</v>
      </c>
      <c r="K214" s="2108">
        <v>55737.3</v>
      </c>
      <c r="L214" s="2108">
        <v>68839.5</v>
      </c>
    </row>
    <row r="215" spans="1:12" s="293" customFormat="1" ht="12.75" customHeight="1">
      <c r="A215" s="2029" t="s">
        <v>132</v>
      </c>
      <c r="B215" s="2078"/>
      <c r="C215" s="2046" t="s">
        <v>10</v>
      </c>
      <c r="D215" s="1908"/>
      <c r="E215" s="1908" t="s">
        <v>10</v>
      </c>
      <c r="F215" s="1908" t="s">
        <v>10</v>
      </c>
      <c r="G215" s="1906"/>
      <c r="H215" s="1906"/>
      <c r="I215" s="2027"/>
      <c r="J215" s="1906"/>
      <c r="K215" s="1906"/>
      <c r="L215" s="1906"/>
    </row>
    <row r="216" spans="1:12" s="293" customFormat="1" ht="12.75" customHeight="1">
      <c r="A216" s="2029" t="s">
        <v>134</v>
      </c>
      <c r="B216" s="2078"/>
      <c r="C216" s="1906">
        <v>13856.9</v>
      </c>
      <c r="D216" s="1908">
        <v>19827.3</v>
      </c>
      <c r="E216" s="1906">
        <v>25406.6</v>
      </c>
      <c r="F216" s="2027">
        <v>28602.2</v>
      </c>
      <c r="G216" s="2027">
        <v>30877.4</v>
      </c>
      <c r="H216" s="2027">
        <v>39405.300000000003</v>
      </c>
      <c r="I216" s="2027">
        <v>34219.9</v>
      </c>
      <c r="J216" s="2108">
        <v>45283</v>
      </c>
      <c r="K216" s="2108">
        <v>55737.3</v>
      </c>
      <c r="L216" s="2108">
        <v>68839.5</v>
      </c>
    </row>
    <row r="217" spans="1:12" s="293" customFormat="1" ht="12.75" customHeight="1">
      <c r="A217" s="2015" t="s">
        <v>434</v>
      </c>
      <c r="B217" s="2079"/>
      <c r="C217" s="1906"/>
      <c r="D217" s="1908"/>
      <c r="E217" s="1906"/>
      <c r="F217" s="1906"/>
      <c r="G217" s="1906"/>
      <c r="H217" s="1906"/>
      <c r="I217" s="1906"/>
      <c r="J217" s="1906"/>
      <c r="K217" s="1906"/>
      <c r="L217" s="1906"/>
    </row>
    <row r="218" spans="1:12" s="293" customFormat="1" ht="12.75" customHeight="1">
      <c r="A218" s="2042" t="s">
        <v>429</v>
      </c>
      <c r="B218" s="2079"/>
      <c r="C218" s="1912">
        <v>100</v>
      </c>
      <c r="D218" s="2080">
        <v>100</v>
      </c>
      <c r="E218" s="1912">
        <v>100</v>
      </c>
      <c r="F218" s="1912">
        <v>100</v>
      </c>
      <c r="G218" s="1912">
        <v>100</v>
      </c>
      <c r="H218" s="1912">
        <v>100</v>
      </c>
      <c r="I218" s="1912">
        <v>100</v>
      </c>
      <c r="J218" s="1912">
        <v>100</v>
      </c>
      <c r="K218" s="1912">
        <v>100</v>
      </c>
      <c r="L218" s="1912">
        <v>100</v>
      </c>
    </row>
    <row r="219" spans="1:12" s="293" customFormat="1" ht="12.75" customHeight="1">
      <c r="A219" s="2029" t="s">
        <v>132</v>
      </c>
      <c r="B219" s="2078"/>
      <c r="C219" s="2046" t="s">
        <v>10</v>
      </c>
      <c r="D219" s="2081" t="s">
        <v>10</v>
      </c>
      <c r="E219" s="1908" t="s">
        <v>10</v>
      </c>
      <c r="F219" s="1908" t="s">
        <v>10</v>
      </c>
      <c r="G219" s="1906"/>
      <c r="H219" s="1906"/>
      <c r="I219" s="1906"/>
      <c r="J219" s="1906"/>
      <c r="K219" s="1906"/>
      <c r="L219" s="1906"/>
    </row>
    <row r="220" spans="1:12" s="293" customFormat="1" ht="12.75" customHeight="1" thickBot="1">
      <c r="A220" s="2082" t="s">
        <v>134</v>
      </c>
      <c r="B220" s="2083"/>
      <c r="C220" s="1911">
        <v>100</v>
      </c>
      <c r="D220" s="2084">
        <v>100</v>
      </c>
      <c r="E220" s="1911">
        <v>100</v>
      </c>
      <c r="F220" s="1911">
        <v>100</v>
      </c>
      <c r="G220" s="1911">
        <v>100</v>
      </c>
      <c r="H220" s="1911">
        <v>100</v>
      </c>
      <c r="I220" s="1911">
        <v>100</v>
      </c>
      <c r="J220" s="1911">
        <v>100</v>
      </c>
      <c r="K220" s="1911">
        <v>100</v>
      </c>
      <c r="L220" s="1911">
        <v>100</v>
      </c>
    </row>
    <row r="221" spans="1:12" s="293" customFormat="1" ht="12.75" customHeight="1">
      <c r="A221" s="2029"/>
      <c r="B221" s="2078"/>
      <c r="C221" s="2085"/>
      <c r="D221" s="1907"/>
      <c r="E221" s="1907"/>
      <c r="F221" s="1907"/>
      <c r="G221" s="1907"/>
      <c r="H221" s="1906"/>
      <c r="I221" s="1906"/>
      <c r="J221" s="1906"/>
      <c r="K221" s="1906"/>
      <c r="L221" s="1906"/>
    </row>
    <row r="222" spans="1:12" s="293" customFormat="1" ht="12.75" customHeight="1">
      <c r="A222" s="2029"/>
      <c r="B222" s="2078"/>
      <c r="C222" s="2085"/>
      <c r="D222" s="1907"/>
      <c r="E222" s="1907"/>
      <c r="F222" s="1907"/>
      <c r="G222" s="1907"/>
      <c r="H222" s="1906"/>
      <c r="I222" s="1906"/>
      <c r="J222" s="1906"/>
      <c r="K222" s="1906"/>
      <c r="L222" s="1906"/>
    </row>
    <row r="223" spans="1:12" s="309" customFormat="1" ht="12.75" customHeight="1">
      <c r="A223" s="1999"/>
      <c r="B223" s="2086"/>
      <c r="C223" s="2087"/>
      <c r="D223" s="2057"/>
      <c r="E223" s="2057"/>
      <c r="F223" s="2057"/>
      <c r="G223" s="2057"/>
      <c r="H223" s="2056"/>
      <c r="I223" s="2056"/>
      <c r="J223" s="2056"/>
      <c r="K223" s="2056"/>
      <c r="L223" s="2056"/>
    </row>
    <row r="224" spans="1:12" s="309" customFormat="1" ht="12.75" customHeight="1">
      <c r="A224" s="1999"/>
      <c r="B224" s="2086"/>
      <c r="C224" s="2087"/>
      <c r="D224" s="2057"/>
      <c r="E224" s="2057"/>
      <c r="F224" s="2057"/>
      <c r="G224" s="2057"/>
      <c r="H224" s="2056"/>
      <c r="I224" s="2056"/>
      <c r="J224" s="2056"/>
      <c r="K224" s="2056"/>
      <c r="L224" s="2056"/>
    </row>
    <row r="225" spans="1:7" s="309" customFormat="1" ht="12.75" customHeight="1">
      <c r="A225" s="1999"/>
      <c r="B225" s="2086"/>
      <c r="C225" s="2087"/>
      <c r="D225" s="2057"/>
      <c r="E225" s="2057"/>
      <c r="F225" s="2057"/>
      <c r="G225" s="2057"/>
    </row>
    <row r="226" spans="1:7" s="309" customFormat="1" ht="12.75" customHeight="1">
      <c r="A226" s="1999"/>
      <c r="B226" s="2086"/>
      <c r="C226" s="2087"/>
      <c r="D226" s="2057"/>
      <c r="E226" s="2057"/>
      <c r="F226" s="2057"/>
      <c r="G226" s="2057"/>
    </row>
    <row r="227" spans="1:7" s="309" customFormat="1" ht="12.75" customHeight="1">
      <c r="A227" s="1999"/>
      <c r="B227" s="2086"/>
      <c r="C227" s="2087"/>
      <c r="D227" s="2057"/>
      <c r="E227" s="2057"/>
      <c r="F227" s="2057"/>
      <c r="G227" s="2057"/>
    </row>
    <row r="228" spans="1:7" s="309" customFormat="1" ht="12.75" customHeight="1">
      <c r="A228" s="1999"/>
      <c r="B228" s="2086"/>
      <c r="C228" s="2087"/>
      <c r="D228" s="2057"/>
      <c r="E228" s="2057"/>
      <c r="F228" s="2057"/>
      <c r="G228" s="2057"/>
    </row>
    <row r="229" spans="1:7" s="309" customFormat="1" ht="12.75" customHeight="1">
      <c r="A229" s="1999"/>
      <c r="B229" s="2086"/>
      <c r="C229" s="2087"/>
      <c r="D229" s="2057"/>
      <c r="E229" s="2057"/>
      <c r="F229" s="2057"/>
      <c r="G229" s="2057"/>
    </row>
    <row r="230" spans="1:7" s="309" customFormat="1" ht="12.75" customHeight="1">
      <c r="A230" s="1999"/>
      <c r="B230" s="2086"/>
      <c r="C230" s="2087"/>
      <c r="D230" s="2057"/>
      <c r="E230" s="2057"/>
      <c r="F230" s="2057"/>
      <c r="G230" s="2057"/>
    </row>
    <row r="231" spans="1:7" s="309" customFormat="1" ht="12.75" customHeight="1">
      <c r="A231" s="1999"/>
      <c r="B231" s="2086"/>
      <c r="C231" s="2087"/>
      <c r="D231" s="2057"/>
      <c r="E231" s="2057"/>
      <c r="F231" s="2057"/>
      <c r="G231" s="2057"/>
    </row>
    <row r="232" spans="1:7" s="309" customFormat="1" ht="12.75" customHeight="1">
      <c r="A232" s="1999"/>
      <c r="B232" s="2086"/>
      <c r="C232" s="2087"/>
      <c r="D232" s="2057"/>
      <c r="E232" s="2057"/>
      <c r="F232" s="2057"/>
      <c r="G232" s="2057"/>
    </row>
    <row r="233" spans="1:7" s="309" customFormat="1" ht="12.75" customHeight="1">
      <c r="A233" s="1999"/>
      <c r="B233" s="2086"/>
      <c r="C233" s="2087"/>
      <c r="D233" s="2057"/>
      <c r="E233" s="2057"/>
      <c r="F233" s="2057"/>
      <c r="G233" s="2057"/>
    </row>
    <row r="234" spans="1:7" s="309" customFormat="1" ht="12.75" customHeight="1">
      <c r="A234" s="1999"/>
      <c r="B234" s="2086"/>
      <c r="C234" s="2087"/>
      <c r="D234" s="2057"/>
      <c r="E234" s="2057"/>
      <c r="F234" s="2057"/>
      <c r="G234" s="2057"/>
    </row>
    <row r="235" spans="1:7" s="309" customFormat="1" ht="12.75" customHeight="1">
      <c r="A235" s="1999"/>
      <c r="B235" s="2086"/>
      <c r="C235" s="2087"/>
      <c r="D235" s="2057"/>
      <c r="E235" s="2057"/>
      <c r="F235" s="2057"/>
      <c r="G235" s="2057"/>
    </row>
    <row r="236" spans="1:7" s="309" customFormat="1" ht="12.75" customHeight="1">
      <c r="A236" s="1999"/>
      <c r="B236" s="2086"/>
      <c r="C236" s="2087"/>
      <c r="D236" s="2057"/>
      <c r="E236" s="2057"/>
      <c r="F236" s="2057"/>
      <c r="G236" s="2057"/>
    </row>
    <row r="237" spans="1:7" s="309" customFormat="1" ht="12.75" customHeight="1">
      <c r="A237" s="1999"/>
      <c r="B237" s="2086"/>
      <c r="C237" s="2087"/>
      <c r="D237" s="2057"/>
      <c r="E237" s="2057"/>
      <c r="F237" s="2057"/>
      <c r="G237" s="2057"/>
    </row>
    <row r="238" spans="1:7" s="309" customFormat="1" ht="12.75" customHeight="1">
      <c r="A238" s="1999"/>
      <c r="B238" s="2086"/>
      <c r="C238" s="2087"/>
      <c r="D238" s="2057"/>
      <c r="E238" s="2057"/>
      <c r="F238" s="2057"/>
      <c r="G238" s="2057"/>
    </row>
    <row r="239" spans="1:7" s="309" customFormat="1" ht="12.75" customHeight="1">
      <c r="A239" s="1999"/>
      <c r="B239" s="2086"/>
      <c r="C239" s="2087"/>
      <c r="D239" s="2057"/>
      <c r="E239" s="2057"/>
      <c r="F239" s="2057"/>
      <c r="G239" s="2057"/>
    </row>
    <row r="240" spans="1:7" s="309" customFormat="1" ht="12.75" customHeight="1">
      <c r="A240" s="1999"/>
      <c r="B240" s="2086"/>
      <c r="C240" s="2087"/>
      <c r="D240" s="2057"/>
      <c r="E240" s="2057"/>
      <c r="F240" s="2057"/>
      <c r="G240" s="2057"/>
    </row>
    <row r="241" spans="1:7" s="309" customFormat="1" ht="12.75" customHeight="1">
      <c r="A241" s="1999"/>
      <c r="B241" s="2086"/>
      <c r="C241" s="2087"/>
      <c r="D241" s="2057"/>
      <c r="E241" s="2057"/>
      <c r="F241" s="2057"/>
      <c r="G241" s="2057"/>
    </row>
    <row r="242" spans="1:7" s="309" customFormat="1" ht="12.75" customHeight="1">
      <c r="A242" s="1999"/>
      <c r="B242" s="2086"/>
      <c r="C242" s="2087"/>
      <c r="D242" s="2057"/>
      <c r="E242" s="2057"/>
      <c r="F242" s="2057"/>
      <c r="G242" s="2057"/>
    </row>
    <row r="243" spans="1:7" s="309" customFormat="1" ht="12.75" customHeight="1">
      <c r="A243" s="1999"/>
      <c r="B243" s="2086"/>
      <c r="C243" s="2087"/>
      <c r="D243" s="2057"/>
      <c r="E243" s="2057"/>
      <c r="F243" s="2057"/>
      <c r="G243" s="2057"/>
    </row>
    <row r="244" spans="1:7" s="309" customFormat="1" ht="12.75" customHeight="1">
      <c r="A244" s="1999"/>
      <c r="B244" s="2086"/>
      <c r="C244" s="2087"/>
      <c r="D244" s="2057"/>
      <c r="E244" s="2057"/>
      <c r="F244" s="2057"/>
      <c r="G244" s="2057"/>
    </row>
    <row r="245" spans="1:7" s="309" customFormat="1" ht="12.75" customHeight="1">
      <c r="A245" s="1999"/>
      <c r="B245" s="2086"/>
      <c r="C245" s="2087"/>
      <c r="D245" s="2057"/>
      <c r="E245" s="2057"/>
      <c r="F245" s="2057"/>
      <c r="G245" s="2057"/>
    </row>
    <row r="246" spans="1:7" s="309" customFormat="1" ht="12.75" customHeight="1">
      <c r="A246" s="1999"/>
      <c r="B246" s="2086"/>
      <c r="C246" s="2087"/>
      <c r="D246" s="2057"/>
      <c r="E246" s="2057"/>
      <c r="F246" s="2057"/>
      <c r="G246" s="2057"/>
    </row>
    <row r="247" spans="1:7" s="309" customFormat="1" ht="12.75" customHeight="1">
      <c r="A247" s="1999"/>
      <c r="B247" s="2086"/>
      <c r="C247" s="2087"/>
      <c r="D247" s="2057"/>
      <c r="E247" s="2057"/>
      <c r="F247" s="2057"/>
      <c r="G247" s="2057"/>
    </row>
    <row r="248" spans="1:7" s="309" customFormat="1" ht="12.75" customHeight="1">
      <c r="A248" s="1999"/>
      <c r="B248" s="2086"/>
      <c r="C248" s="2087"/>
      <c r="D248" s="2057"/>
      <c r="E248" s="2057"/>
      <c r="F248" s="2057"/>
      <c r="G248" s="2057"/>
    </row>
    <row r="249" spans="1:7" s="293" customFormat="1" ht="12.75" customHeight="1">
      <c r="A249" s="2029"/>
      <c r="B249" s="2078"/>
      <c r="C249" s="2085"/>
      <c r="D249" s="1907"/>
      <c r="E249" s="1907"/>
      <c r="F249" s="1907"/>
      <c r="G249" s="1907"/>
    </row>
    <row r="250" spans="1:7" s="293" customFormat="1" ht="12.75" customHeight="1">
      <c r="A250" s="2029"/>
      <c r="B250" s="2078"/>
      <c r="C250" s="2085"/>
      <c r="D250" s="1907"/>
      <c r="E250" s="1907"/>
      <c r="F250" s="1907"/>
      <c r="G250" s="1907"/>
    </row>
    <row r="251" spans="1:7" s="293" customFormat="1" ht="12.75" customHeight="1">
      <c r="A251" s="2029"/>
      <c r="B251" s="2078"/>
      <c r="C251" s="2085"/>
      <c r="D251" s="1907"/>
      <c r="E251" s="1907"/>
      <c r="F251" s="1907"/>
      <c r="G251" s="1907"/>
    </row>
    <row r="252" spans="1:7" s="293" customFormat="1" ht="12.75">
      <c r="A252" s="1906"/>
      <c r="B252" s="2078"/>
      <c r="C252" s="1907"/>
      <c r="D252" s="1907"/>
      <c r="E252" s="1907"/>
      <c r="F252" s="1907"/>
      <c r="G252" s="1907"/>
    </row>
    <row r="253" spans="1:7" s="293" customFormat="1" ht="12.75">
      <c r="A253" s="2011"/>
      <c r="B253" s="261"/>
      <c r="C253" s="261"/>
      <c r="D253" s="261"/>
      <c r="E253" s="1907"/>
      <c r="F253" s="1907"/>
      <c r="G253" s="1907"/>
    </row>
    <row r="254" spans="1:7" s="293" customFormat="1" ht="12.75">
      <c r="A254" s="2011"/>
      <c r="B254" s="261"/>
      <c r="C254" s="261"/>
      <c r="D254" s="261"/>
      <c r="E254" s="1907"/>
      <c r="F254" s="1907"/>
      <c r="G254" s="1907"/>
    </row>
    <row r="255" spans="1:7" s="293" customFormat="1" ht="12.75">
      <c r="A255" s="2011"/>
      <c r="B255" s="261"/>
      <c r="C255" s="261"/>
      <c r="D255" s="261"/>
      <c r="E255" s="1907"/>
      <c r="F255" s="1907"/>
      <c r="G255" s="1907"/>
    </row>
    <row r="256" spans="1:7" s="293" customFormat="1" ht="12.75">
      <c r="A256" s="2011"/>
      <c r="B256" s="261"/>
      <c r="C256" s="261"/>
      <c r="D256" s="261"/>
      <c r="E256" s="1907"/>
      <c r="F256" s="1907"/>
      <c r="G256" s="1907"/>
    </row>
  </sheetData>
  <mergeCells count="25">
    <mergeCell ref="A7:B7"/>
    <mergeCell ref="A8:B8"/>
    <mergeCell ref="A9:B9"/>
    <mergeCell ref="A11:B11"/>
    <mergeCell ref="A12:B12"/>
    <mergeCell ref="A2:B2"/>
    <mergeCell ref="A3:B3"/>
    <mergeCell ref="A4:B4"/>
    <mergeCell ref="A5:B5"/>
    <mergeCell ref="A6:B6"/>
    <mergeCell ref="A13:B13"/>
    <mergeCell ref="A14:B14"/>
    <mergeCell ref="A15:B15"/>
    <mergeCell ref="A16:B16"/>
    <mergeCell ref="A17:B17"/>
    <mergeCell ref="A18:B18"/>
    <mergeCell ref="A19:B19"/>
    <mergeCell ref="A209:B209"/>
    <mergeCell ref="A210:C210"/>
    <mergeCell ref="A24:C24"/>
    <mergeCell ref="A39:C39"/>
    <mergeCell ref="A52:B52"/>
    <mergeCell ref="A53:C53"/>
    <mergeCell ref="A66:C66"/>
    <mergeCell ref="A110:C110"/>
  </mergeCells>
  <pageMargins left="1.1811023622047245" right="0.51181102362204722" top="0.70866141732283472" bottom="0.78740157480314965" header="0.51181102362204722" footer="0.59055118110236227"/>
  <pageSetup paperSize="9" scale="86" firstPageNumber="38" orientation="portrait" useFirstPageNumber="1" r:id="rId1"/>
  <headerFooter alignWithMargins="0">
    <oddFooter>&amp;C&amp;P</oddFooter>
  </headerFooter>
  <rowBreaks count="2" manualBreakCount="2">
    <brk id="76" max="6" man="1"/>
    <brk id="191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0"/>
  <sheetViews>
    <sheetView topLeftCell="A49" zoomScaleNormal="100" workbookViewId="0">
      <selection activeCell="Y20" sqref="Y20"/>
    </sheetView>
  </sheetViews>
  <sheetFormatPr defaultRowHeight="12.75"/>
  <cols>
    <col min="1" max="1" width="25.83203125" style="453" customWidth="1"/>
    <col min="2" max="2" width="7.6640625" hidden="1" customWidth="1"/>
    <col min="3" max="3" width="8.83203125" hidden="1" customWidth="1"/>
    <col min="4" max="4" width="8.33203125" style="144" hidden="1" customWidth="1"/>
    <col min="5" max="5" width="8.5" hidden="1" customWidth="1"/>
    <col min="6" max="6" width="7.83203125" customWidth="1"/>
    <col min="7" max="7" width="8.83203125" customWidth="1"/>
    <col min="8" max="8" width="8.5" style="144" customWidth="1"/>
    <col min="9" max="12" width="7.83203125" style="144" customWidth="1"/>
    <col min="13" max="13" width="8.1640625" style="144" bestFit="1" customWidth="1"/>
    <col min="14" max="14" width="11.1640625" customWidth="1"/>
    <col min="15" max="15" width="10.83203125" customWidth="1"/>
    <col min="16" max="16" width="12" hidden="1" customWidth="1"/>
    <col min="17" max="17" width="11.33203125" hidden="1" customWidth="1"/>
    <col min="18" max="18" width="12.6640625" hidden="1" customWidth="1"/>
    <col min="19" max="19" width="0.83203125" hidden="1" customWidth="1"/>
    <col min="20" max="20" width="12.33203125" customWidth="1"/>
    <col min="21" max="21" width="11.5" customWidth="1"/>
    <col min="22" max="23" width="11" customWidth="1"/>
    <col min="24" max="24" width="10.6640625" customWidth="1"/>
    <col min="25" max="25" width="10.83203125" customWidth="1"/>
    <col min="26" max="26" width="11.33203125" customWidth="1"/>
    <col min="27" max="27" width="11" customWidth="1"/>
    <col min="28" max="28" width="10.6640625" customWidth="1"/>
    <col min="29" max="29" width="11" customWidth="1"/>
    <col min="30" max="30" width="10.6640625" customWidth="1"/>
    <col min="31" max="31" width="10.33203125" customWidth="1"/>
    <col min="32" max="32" width="10.83203125" customWidth="1"/>
    <col min="33" max="33" width="11.1640625" customWidth="1"/>
    <col min="34" max="34" width="11" customWidth="1"/>
    <col min="35" max="35" width="11.5" customWidth="1"/>
    <col min="36" max="36" width="10.5" customWidth="1"/>
    <col min="37" max="37" width="11.83203125" customWidth="1"/>
  </cols>
  <sheetData>
    <row r="1" spans="1:18" ht="29.25" customHeight="1">
      <c r="A1" s="2174" t="s">
        <v>766</v>
      </c>
      <c r="B1" s="2174"/>
      <c r="C1" s="2174"/>
      <c r="D1" s="2174"/>
      <c r="E1" s="2174"/>
      <c r="F1" s="2174"/>
      <c r="G1" s="2174"/>
      <c r="H1" s="2174"/>
      <c r="I1" s="2174"/>
      <c r="J1" s="2174"/>
      <c r="K1" s="2174"/>
      <c r="L1"/>
      <c r="M1"/>
    </row>
    <row r="2" spans="1:18">
      <c r="A2" s="1163"/>
      <c r="B2" s="2175">
        <v>2014</v>
      </c>
      <c r="C2" s="2175"/>
      <c r="D2" s="2175">
        <v>2016</v>
      </c>
      <c r="E2" s="2175"/>
      <c r="F2" s="1747">
        <v>2019</v>
      </c>
      <c r="G2" s="1748"/>
      <c r="H2" s="1747">
        <v>2020</v>
      </c>
      <c r="I2" s="1748"/>
      <c r="J2" s="1747">
        <v>2021</v>
      </c>
      <c r="K2" s="1748"/>
      <c r="L2" s="2175">
        <v>2022</v>
      </c>
      <c r="M2" s="2175"/>
      <c r="N2" s="2175">
        <v>2023</v>
      </c>
      <c r="O2" s="2175"/>
    </row>
    <row r="3" spans="1:18" ht="48">
      <c r="A3" s="1749"/>
      <c r="B3" s="1750" t="s">
        <v>9</v>
      </c>
      <c r="C3" s="1751" t="s">
        <v>767</v>
      </c>
      <c r="D3" s="1750" t="s">
        <v>9</v>
      </c>
      <c r="E3" s="1751" t="s">
        <v>767</v>
      </c>
      <c r="F3" s="1750" t="s">
        <v>9</v>
      </c>
      <c r="G3" s="1751" t="s">
        <v>767</v>
      </c>
      <c r="H3" s="1750" t="s">
        <v>9</v>
      </c>
      <c r="I3" s="1751" t="s">
        <v>767</v>
      </c>
      <c r="J3" s="1750" t="s">
        <v>9</v>
      </c>
      <c r="K3" s="1751" t="s">
        <v>767</v>
      </c>
      <c r="L3" s="1750" t="s">
        <v>9</v>
      </c>
      <c r="M3" s="1751" t="s">
        <v>767</v>
      </c>
      <c r="N3" s="1750" t="s">
        <v>9</v>
      </c>
      <c r="O3" s="1751" t="s">
        <v>767</v>
      </c>
    </row>
    <row r="4" spans="1:18">
      <c r="A4" s="940" t="s">
        <v>768</v>
      </c>
      <c r="B4" s="92"/>
      <c r="C4" s="92"/>
      <c r="D4" s="92"/>
      <c r="E4" s="92"/>
      <c r="F4" s="144"/>
      <c r="G4" s="144"/>
      <c r="L4"/>
      <c r="M4"/>
    </row>
    <row r="5" spans="1:18">
      <c r="A5" s="941" t="s">
        <v>9</v>
      </c>
      <c r="B5" s="141">
        <v>40904.6</v>
      </c>
      <c r="C5" s="141">
        <v>30579.4</v>
      </c>
      <c r="D5" s="985">
        <v>49168.7</v>
      </c>
      <c r="E5" s="985">
        <v>36639.599999999999</v>
      </c>
      <c r="F5" s="985">
        <v>66125.8</v>
      </c>
      <c r="G5" s="985">
        <v>47052.3</v>
      </c>
      <c r="H5" s="985">
        <v>57276.3</v>
      </c>
      <c r="I5" s="985">
        <v>42652.3</v>
      </c>
      <c r="J5" s="985">
        <v>74610.8</v>
      </c>
      <c r="K5" s="985">
        <v>55578.1</v>
      </c>
      <c r="L5" s="985">
        <v>91297.4</v>
      </c>
      <c r="M5" s="985">
        <v>67581</v>
      </c>
      <c r="N5" s="1752">
        <v>116401.9</v>
      </c>
      <c r="O5" s="1752">
        <v>84911.3</v>
      </c>
      <c r="P5" s="985"/>
      <c r="Q5" s="985"/>
      <c r="R5" s="985"/>
    </row>
    <row r="6" spans="1:18" ht="24">
      <c r="A6" s="942" t="s">
        <v>772</v>
      </c>
      <c r="B6" s="104"/>
      <c r="C6" s="104"/>
      <c r="D6" s="929"/>
      <c r="E6" s="239"/>
      <c r="F6" s="929"/>
      <c r="G6" s="929"/>
      <c r="H6" s="929"/>
      <c r="I6" s="929"/>
      <c r="J6" s="929"/>
      <c r="K6" s="929"/>
      <c r="L6"/>
      <c r="M6"/>
      <c r="N6" s="239"/>
      <c r="O6" s="239"/>
    </row>
    <row r="7" spans="1:18" ht="24">
      <c r="A7" s="942" t="s">
        <v>773</v>
      </c>
      <c r="B7" s="104">
        <v>33434</v>
      </c>
      <c r="C7" s="104">
        <v>23913.200000000001</v>
      </c>
      <c r="D7" s="987">
        <v>40964.300000000003</v>
      </c>
      <c r="E7" s="987">
        <v>29213.8</v>
      </c>
      <c r="F7" s="987">
        <v>55010.2</v>
      </c>
      <c r="G7" s="987">
        <v>37172.1</v>
      </c>
      <c r="H7" s="987">
        <v>46891.8</v>
      </c>
      <c r="I7" s="987">
        <v>32732.5</v>
      </c>
      <c r="J7" s="987">
        <v>60392.800000000003</v>
      </c>
      <c r="K7" s="987">
        <v>43419.6</v>
      </c>
      <c r="L7" s="987">
        <v>73644.800000000003</v>
      </c>
      <c r="M7" s="987">
        <v>53405.2</v>
      </c>
      <c r="N7" s="239">
        <v>93136.9</v>
      </c>
      <c r="O7" s="986">
        <v>66229.600000000006</v>
      </c>
      <c r="Q7" s="987"/>
      <c r="R7" s="987"/>
    </row>
    <row r="8" spans="1:18" ht="24">
      <c r="A8" s="943" t="s">
        <v>197</v>
      </c>
      <c r="B8" s="104">
        <v>1873.6</v>
      </c>
      <c r="C8" s="104">
        <v>1873.6</v>
      </c>
      <c r="D8" s="987">
        <v>2110.9</v>
      </c>
      <c r="E8" s="987">
        <v>2110.9</v>
      </c>
      <c r="F8" s="987">
        <v>2768.1</v>
      </c>
      <c r="G8" s="987">
        <v>2768.1</v>
      </c>
      <c r="H8" s="987">
        <v>1894.7</v>
      </c>
      <c r="I8" s="987">
        <v>1894.7</v>
      </c>
      <c r="J8" s="987">
        <v>2286.1999999999998</v>
      </c>
      <c r="K8" s="987">
        <v>2286.1999999999998</v>
      </c>
      <c r="L8" s="987">
        <v>2802.5</v>
      </c>
      <c r="M8" s="987">
        <v>2802.5</v>
      </c>
      <c r="N8" s="986">
        <v>3273.4</v>
      </c>
      <c r="O8" s="986">
        <v>3273.4</v>
      </c>
      <c r="P8" s="987"/>
      <c r="Q8" s="987"/>
      <c r="R8" s="987"/>
    </row>
    <row r="9" spans="1:18" ht="24">
      <c r="A9" s="943" t="s">
        <v>774</v>
      </c>
      <c r="B9" s="104"/>
      <c r="C9" s="104"/>
      <c r="D9" s="987"/>
      <c r="E9" s="987"/>
      <c r="F9" s="987"/>
      <c r="G9" s="987"/>
      <c r="H9" s="987"/>
      <c r="I9" s="987"/>
      <c r="J9" s="987"/>
      <c r="K9" s="987"/>
      <c r="L9"/>
      <c r="M9"/>
      <c r="N9" s="239"/>
      <c r="O9" s="239"/>
    </row>
    <row r="10" spans="1:18">
      <c r="A10" s="943" t="s">
        <v>775</v>
      </c>
      <c r="B10" s="104">
        <v>1650.9</v>
      </c>
      <c r="C10" s="104">
        <v>1378</v>
      </c>
      <c r="D10" s="987">
        <v>1968.6</v>
      </c>
      <c r="E10" s="987">
        <v>1608.6</v>
      </c>
      <c r="F10" s="987">
        <v>2570.1999999999998</v>
      </c>
      <c r="G10" s="987">
        <v>1691</v>
      </c>
      <c r="H10" s="987">
        <v>1561.7</v>
      </c>
      <c r="I10" s="987">
        <v>1550.9</v>
      </c>
      <c r="J10" s="987">
        <v>3189.2</v>
      </c>
      <c r="K10" s="987">
        <v>2126.1</v>
      </c>
      <c r="L10" s="987">
        <v>4194.8999999999996</v>
      </c>
      <c r="M10" s="987">
        <v>2103</v>
      </c>
      <c r="N10" s="986">
        <v>4858.3</v>
      </c>
      <c r="O10" s="986">
        <v>2302.5</v>
      </c>
      <c r="Q10" s="987"/>
      <c r="R10" s="987"/>
    </row>
    <row r="11" spans="1:18">
      <c r="A11" s="943" t="s">
        <v>125</v>
      </c>
      <c r="B11" s="104">
        <v>345.1</v>
      </c>
      <c r="C11" s="104">
        <v>132.6</v>
      </c>
      <c r="D11" s="987">
        <v>191.3</v>
      </c>
      <c r="E11" s="987">
        <v>129.69999999999999</v>
      </c>
      <c r="F11" s="987">
        <v>287.60000000000002</v>
      </c>
      <c r="G11" s="987">
        <v>224.4</v>
      </c>
      <c r="H11" s="987">
        <v>405.2</v>
      </c>
      <c r="I11" s="987">
        <v>346.1</v>
      </c>
      <c r="J11" s="987">
        <v>624.5</v>
      </c>
      <c r="K11" s="987">
        <v>371.6</v>
      </c>
      <c r="L11" s="987">
        <v>353.6</v>
      </c>
      <c r="M11" s="987">
        <v>283.5</v>
      </c>
      <c r="N11" s="986">
        <v>424.6</v>
      </c>
      <c r="O11" s="986">
        <v>342.5</v>
      </c>
      <c r="Q11" s="987"/>
      <c r="R11" s="987"/>
    </row>
    <row r="12" spans="1:18" ht="24">
      <c r="A12" s="943" t="s">
        <v>776</v>
      </c>
      <c r="B12" s="104"/>
      <c r="C12" s="104"/>
      <c r="D12" s="987"/>
      <c r="E12" s="987"/>
      <c r="F12" s="987"/>
      <c r="G12" s="987"/>
      <c r="H12" s="987"/>
      <c r="I12" s="987"/>
      <c r="J12" s="987"/>
      <c r="K12" s="987"/>
      <c r="L12"/>
      <c r="M12"/>
      <c r="N12" s="986"/>
      <c r="O12" s="239"/>
    </row>
    <row r="13" spans="1:18">
      <c r="A13" s="943" t="s">
        <v>777</v>
      </c>
      <c r="B13" s="104">
        <v>1532.4</v>
      </c>
      <c r="C13" s="104">
        <v>1275.5999999999999</v>
      </c>
      <c r="D13" s="987">
        <v>1497.9</v>
      </c>
      <c r="E13" s="987">
        <v>1261.2</v>
      </c>
      <c r="F13" s="987">
        <v>1807.5</v>
      </c>
      <c r="G13" s="987">
        <v>1643.5</v>
      </c>
      <c r="H13" s="987">
        <v>2242.9</v>
      </c>
      <c r="I13" s="987">
        <v>1944.6</v>
      </c>
      <c r="J13" s="987">
        <v>2273.6</v>
      </c>
      <c r="K13" s="987">
        <v>1903.7</v>
      </c>
      <c r="L13" s="987">
        <v>3762.1</v>
      </c>
      <c r="M13" s="987">
        <v>3242.8</v>
      </c>
      <c r="N13" s="986">
        <v>4141.3</v>
      </c>
      <c r="O13" s="986">
        <v>3650.8</v>
      </c>
      <c r="Q13" s="987"/>
      <c r="R13" s="987"/>
    </row>
    <row r="14" spans="1:18">
      <c r="A14" s="944" t="s">
        <v>778</v>
      </c>
      <c r="B14" s="104"/>
      <c r="C14" s="104"/>
      <c r="D14" s="987"/>
      <c r="E14" s="987"/>
      <c r="F14" s="987"/>
      <c r="G14" s="987"/>
      <c r="H14" s="987"/>
      <c r="I14" s="987"/>
      <c r="J14" s="987"/>
      <c r="K14" s="987"/>
      <c r="L14"/>
      <c r="M14"/>
      <c r="N14" s="239"/>
      <c r="O14" s="239"/>
    </row>
    <row r="15" spans="1:18">
      <c r="A15" s="944" t="s">
        <v>779</v>
      </c>
      <c r="B15" s="104">
        <v>87.1</v>
      </c>
      <c r="C15" s="104">
        <v>86.9</v>
      </c>
      <c r="D15" s="987">
        <v>141.5</v>
      </c>
      <c r="E15" s="987">
        <v>129.9</v>
      </c>
      <c r="F15" s="987">
        <v>174.6</v>
      </c>
      <c r="G15" s="987">
        <v>172.8</v>
      </c>
      <c r="H15" s="987">
        <v>186.2</v>
      </c>
      <c r="I15" s="987">
        <v>184.3</v>
      </c>
      <c r="J15" s="987">
        <v>314.10000000000002</v>
      </c>
      <c r="K15" s="987">
        <v>246.2</v>
      </c>
      <c r="L15" s="987">
        <v>503.3</v>
      </c>
      <c r="M15" s="987">
        <v>208.9</v>
      </c>
      <c r="N15" s="986">
        <v>1508.1</v>
      </c>
      <c r="O15" s="986">
        <v>962.1</v>
      </c>
      <c r="Q15" s="987"/>
      <c r="R15" s="987"/>
    </row>
    <row r="16" spans="1:18" ht="27.75" customHeight="1">
      <c r="A16" s="945" t="s">
        <v>1342</v>
      </c>
      <c r="B16" s="104">
        <v>189.4</v>
      </c>
      <c r="C16" s="104">
        <v>178.7</v>
      </c>
      <c r="D16" s="987">
        <v>216</v>
      </c>
      <c r="E16" s="987">
        <v>196.8</v>
      </c>
      <c r="F16" s="987">
        <v>168.1</v>
      </c>
      <c r="G16" s="987">
        <v>153.19999999999999</v>
      </c>
      <c r="H16" s="987">
        <v>208.3</v>
      </c>
      <c r="I16" s="987">
        <v>197</v>
      </c>
      <c r="J16" s="987">
        <v>547.1</v>
      </c>
      <c r="K16" s="987">
        <v>428.3</v>
      </c>
      <c r="L16" s="987">
        <v>560</v>
      </c>
      <c r="M16" s="987">
        <v>245.4</v>
      </c>
      <c r="N16" s="986">
        <v>1128.0999999999999</v>
      </c>
      <c r="O16" s="986">
        <v>558.70000000000005</v>
      </c>
      <c r="Q16" s="987"/>
      <c r="R16" s="987"/>
    </row>
    <row r="17" spans="1:21">
      <c r="A17" s="945" t="s">
        <v>782</v>
      </c>
      <c r="B17" s="104"/>
      <c r="C17" s="104"/>
      <c r="D17" s="987"/>
      <c r="E17" s="987"/>
      <c r="F17" s="987"/>
      <c r="G17" s="987"/>
      <c r="H17" s="987"/>
      <c r="I17" s="987"/>
      <c r="J17" s="987"/>
      <c r="K17" s="987"/>
      <c r="L17"/>
      <c r="M17"/>
      <c r="N17" s="239"/>
      <c r="O17" s="239"/>
    </row>
    <row r="18" spans="1:21" ht="24">
      <c r="A18" s="945" t="s">
        <v>783</v>
      </c>
      <c r="B18" s="104">
        <v>187.6</v>
      </c>
      <c r="C18" s="104">
        <v>136.30000000000001</v>
      </c>
      <c r="D18" s="987">
        <v>141.80000000000001</v>
      </c>
      <c r="E18" s="987">
        <v>52.3</v>
      </c>
      <c r="F18" s="987">
        <v>203.4</v>
      </c>
      <c r="G18" s="987">
        <v>91.9</v>
      </c>
      <c r="H18" s="987">
        <v>169.7</v>
      </c>
      <c r="I18" s="987">
        <v>86.5</v>
      </c>
      <c r="J18" s="987">
        <v>191.4</v>
      </c>
      <c r="K18" s="987">
        <v>67.8</v>
      </c>
      <c r="L18" s="987">
        <v>228</v>
      </c>
      <c r="M18" s="987">
        <v>69.400000000000006</v>
      </c>
      <c r="N18" s="986">
        <v>594</v>
      </c>
      <c r="O18" s="986">
        <v>320.39999999999998</v>
      </c>
      <c r="P18" s="987"/>
      <c r="Q18" s="987"/>
      <c r="R18" s="987"/>
    </row>
    <row r="19" spans="1:21">
      <c r="A19" s="943" t="s">
        <v>129</v>
      </c>
      <c r="B19" s="104">
        <v>1256.4000000000001</v>
      </c>
      <c r="C19" s="104">
        <v>1256.4000000000001</v>
      </c>
      <c r="D19" s="987">
        <v>1540.7</v>
      </c>
      <c r="E19" s="987">
        <v>1540.7</v>
      </c>
      <c r="F19" s="987">
        <v>2603.9</v>
      </c>
      <c r="G19" s="987">
        <v>2603.9</v>
      </c>
      <c r="H19" s="987">
        <v>3228.8</v>
      </c>
      <c r="I19" s="987">
        <v>3228.8</v>
      </c>
      <c r="J19" s="987">
        <v>4070.9</v>
      </c>
      <c r="K19" s="987">
        <v>4070.9</v>
      </c>
      <c r="L19" s="987">
        <v>4431.2</v>
      </c>
      <c r="M19" s="987">
        <v>4424.5</v>
      </c>
      <c r="N19" s="986">
        <v>5811</v>
      </c>
      <c r="O19" s="986">
        <v>5799.8</v>
      </c>
      <c r="Q19" s="987"/>
      <c r="R19" s="987"/>
    </row>
    <row r="20" spans="1:21">
      <c r="A20" s="943" t="s">
        <v>784</v>
      </c>
      <c r="B20" s="104"/>
      <c r="C20" s="104"/>
      <c r="D20" s="987"/>
      <c r="E20" s="987"/>
      <c r="F20" s="987"/>
      <c r="G20" s="987"/>
      <c r="H20" s="987"/>
      <c r="I20" s="987"/>
      <c r="J20" s="987"/>
      <c r="K20" s="987"/>
      <c r="L20"/>
      <c r="M20"/>
      <c r="N20" s="239"/>
      <c r="O20" s="239"/>
    </row>
    <row r="21" spans="1:21" ht="24">
      <c r="A21" s="943" t="s">
        <v>785</v>
      </c>
      <c r="B21" s="104">
        <v>141.5</v>
      </c>
      <c r="C21" s="104">
        <v>141.5</v>
      </c>
      <c r="D21" s="987">
        <v>138.9</v>
      </c>
      <c r="E21" s="987">
        <v>138.9</v>
      </c>
      <c r="F21" s="987">
        <v>237.2</v>
      </c>
      <c r="G21" s="987">
        <v>237.2</v>
      </c>
      <c r="H21" s="987">
        <v>242.9</v>
      </c>
      <c r="I21" s="987">
        <v>242.8</v>
      </c>
      <c r="J21" s="987">
        <v>446.2</v>
      </c>
      <c r="K21" s="987">
        <v>385</v>
      </c>
      <c r="L21" s="987">
        <v>471.2</v>
      </c>
      <c r="M21" s="987">
        <v>467.6</v>
      </c>
      <c r="N21" s="986">
        <v>661.1</v>
      </c>
      <c r="O21" s="986">
        <v>660.4</v>
      </c>
      <c r="Q21" s="987"/>
      <c r="R21" s="987"/>
    </row>
    <row r="22" spans="1:21" ht="24">
      <c r="A22" s="943" t="s">
        <v>786</v>
      </c>
      <c r="B22" s="104">
        <v>41.5</v>
      </c>
      <c r="C22" s="104">
        <v>41.5</v>
      </c>
      <c r="D22" s="987">
        <v>43.4</v>
      </c>
      <c r="E22" s="987">
        <v>43.4</v>
      </c>
      <c r="F22" s="987">
        <v>64.099999999999994</v>
      </c>
      <c r="G22" s="987">
        <v>63.3</v>
      </c>
      <c r="H22" s="987">
        <v>46.7</v>
      </c>
      <c r="I22" s="987">
        <v>46.7</v>
      </c>
      <c r="J22" s="987">
        <v>55.5</v>
      </c>
      <c r="K22" s="987">
        <v>55.3</v>
      </c>
      <c r="L22" s="987">
        <v>74.8</v>
      </c>
      <c r="M22" s="987">
        <v>74.8</v>
      </c>
      <c r="N22" s="986">
        <v>215.1</v>
      </c>
      <c r="O22" s="986">
        <v>215</v>
      </c>
      <c r="Q22" s="987"/>
      <c r="R22" s="987"/>
    </row>
    <row r="23" spans="1:21" ht="24">
      <c r="A23" s="943" t="s">
        <v>204</v>
      </c>
      <c r="B23" s="104">
        <v>165.1</v>
      </c>
      <c r="C23" s="104">
        <v>165.1</v>
      </c>
      <c r="D23" s="987">
        <v>213.4</v>
      </c>
      <c r="E23" s="987">
        <v>213.4</v>
      </c>
      <c r="F23" s="987">
        <v>230.9</v>
      </c>
      <c r="G23" s="987">
        <v>230.9</v>
      </c>
      <c r="H23" s="987">
        <v>197.4</v>
      </c>
      <c r="I23" s="987">
        <v>197.4</v>
      </c>
      <c r="J23" s="987">
        <v>219.3</v>
      </c>
      <c r="K23" s="987">
        <v>217.4</v>
      </c>
      <c r="L23" s="987">
        <v>271</v>
      </c>
      <c r="M23" s="987">
        <v>253.4</v>
      </c>
      <c r="N23" s="986">
        <v>650</v>
      </c>
      <c r="O23" s="986">
        <v>596.1</v>
      </c>
      <c r="Q23" s="987"/>
      <c r="R23" s="987"/>
    </row>
    <row r="24" spans="1:21" ht="13.5" customHeight="1">
      <c r="A24" s="943"/>
      <c r="B24" s="104"/>
      <c r="C24" s="104"/>
      <c r="D24" s="987"/>
      <c r="E24" s="987"/>
      <c r="F24" s="987"/>
      <c r="G24" s="987"/>
      <c r="H24" s="987"/>
      <c r="I24" s="987"/>
      <c r="J24" s="987"/>
      <c r="K24" s="987"/>
      <c r="L24"/>
      <c r="M24"/>
    </row>
    <row r="25" spans="1:21">
      <c r="A25" s="946" t="s">
        <v>434</v>
      </c>
      <c r="B25" s="104"/>
      <c r="C25" s="104"/>
      <c r="D25" s="987"/>
      <c r="E25" s="987"/>
      <c r="H25"/>
      <c r="I25"/>
      <c r="J25"/>
      <c r="K25"/>
      <c r="L25"/>
      <c r="M25"/>
    </row>
    <row r="26" spans="1:21" ht="8.25" customHeight="1">
      <c r="A26" s="117"/>
      <c r="B26" s="104"/>
      <c r="C26" s="104"/>
      <c r="D26" s="987"/>
      <c r="E26" s="987"/>
      <c r="F26" s="987"/>
      <c r="G26" s="987"/>
      <c r="H26" s="987"/>
      <c r="I26" s="987"/>
      <c r="J26" s="987"/>
      <c r="K26" s="987"/>
      <c r="L26"/>
      <c r="M26"/>
    </row>
    <row r="27" spans="1:21">
      <c r="A27" s="941" t="s">
        <v>9</v>
      </c>
      <c r="B27" s="141">
        <v>100</v>
      </c>
      <c r="C27" s="141">
        <v>100</v>
      </c>
      <c r="D27" s="987">
        <v>100</v>
      </c>
      <c r="E27" s="987">
        <v>100</v>
      </c>
      <c r="F27" s="987">
        <v>100</v>
      </c>
      <c r="G27" s="987">
        <v>100</v>
      </c>
      <c r="H27" s="987">
        <v>100</v>
      </c>
      <c r="I27" s="987">
        <v>100</v>
      </c>
      <c r="J27" s="987">
        <v>100</v>
      </c>
      <c r="K27" s="987">
        <v>100</v>
      </c>
      <c r="L27" s="987">
        <v>100</v>
      </c>
      <c r="M27" s="987">
        <v>100</v>
      </c>
      <c r="N27" s="987">
        <v>100</v>
      </c>
      <c r="O27" s="987">
        <v>100</v>
      </c>
      <c r="Q27" s="1022"/>
      <c r="R27" s="1022"/>
      <c r="U27" s="1752"/>
    </row>
    <row r="28" spans="1:21" ht="24">
      <c r="A28" s="942" t="s">
        <v>772</v>
      </c>
      <c r="B28" s="104"/>
      <c r="C28" s="104"/>
      <c r="D28" s="987"/>
      <c r="E28" s="987"/>
      <c r="F28" s="987"/>
      <c r="G28" s="987"/>
      <c r="H28" s="987"/>
      <c r="I28" s="987"/>
      <c r="J28" s="987"/>
      <c r="K28" s="987"/>
      <c r="L28"/>
      <c r="M28"/>
      <c r="U28" s="239"/>
    </row>
    <row r="29" spans="1:21" ht="24">
      <c r="A29" s="942" t="s">
        <v>773</v>
      </c>
      <c r="B29" s="104">
        <v>81.7</v>
      </c>
      <c r="C29" s="104">
        <v>78.2</v>
      </c>
      <c r="D29" s="987">
        <v>83.3</v>
      </c>
      <c r="E29" s="987">
        <v>79.7</v>
      </c>
      <c r="F29" s="987">
        <v>83.2</v>
      </c>
      <c r="G29" s="987">
        <v>79</v>
      </c>
      <c r="H29" s="987">
        <v>81.900000000000006</v>
      </c>
      <c r="I29" s="987">
        <v>76.7</v>
      </c>
      <c r="J29" s="987">
        <v>80.900000000000006</v>
      </c>
      <c r="K29" s="987">
        <v>78.099999999999994</v>
      </c>
      <c r="L29" s="987">
        <v>80.7</v>
      </c>
      <c r="M29" s="987">
        <v>79</v>
      </c>
      <c r="N29" s="987">
        <v>80</v>
      </c>
      <c r="O29" s="987">
        <v>78</v>
      </c>
      <c r="U29" s="986"/>
    </row>
    <row r="30" spans="1:21" ht="24">
      <c r="A30" s="943" t="s">
        <v>197</v>
      </c>
      <c r="B30" s="104">
        <v>4.5999999999999996</v>
      </c>
      <c r="C30" s="104">
        <v>6.1</v>
      </c>
      <c r="D30" s="987">
        <v>4.3</v>
      </c>
      <c r="E30" s="987">
        <v>5.8</v>
      </c>
      <c r="F30" s="987">
        <v>4.2</v>
      </c>
      <c r="G30" s="987">
        <v>5.9</v>
      </c>
      <c r="H30" s="987">
        <v>3.3</v>
      </c>
      <c r="I30" s="987">
        <v>4.4000000000000004</v>
      </c>
      <c r="J30" s="987">
        <v>3.1</v>
      </c>
      <c r="K30" s="987">
        <v>4.0999999999999996</v>
      </c>
      <c r="L30" s="987">
        <v>3.1</v>
      </c>
      <c r="M30" s="987">
        <v>4.0999999999999996</v>
      </c>
      <c r="N30" s="987">
        <v>2.8</v>
      </c>
      <c r="O30" s="987">
        <v>3.9</v>
      </c>
      <c r="U30" s="986"/>
    </row>
    <row r="31" spans="1:21" ht="41.25" customHeight="1">
      <c r="A31" s="943" t="s">
        <v>1343</v>
      </c>
      <c r="B31" s="104">
        <v>4</v>
      </c>
      <c r="C31" s="104">
        <v>4.5</v>
      </c>
      <c r="D31" s="987">
        <v>4</v>
      </c>
      <c r="E31" s="987">
        <v>4.4000000000000004</v>
      </c>
      <c r="F31" s="987">
        <v>3.9</v>
      </c>
      <c r="G31" s="987">
        <v>3.6</v>
      </c>
      <c r="H31" s="987">
        <v>2.7</v>
      </c>
      <c r="I31" s="987">
        <v>3.6</v>
      </c>
      <c r="J31" s="987">
        <v>4.3</v>
      </c>
      <c r="K31" s="987">
        <v>3.8</v>
      </c>
      <c r="L31" s="987">
        <v>4.5999999999999996</v>
      </c>
      <c r="M31" s="987">
        <v>3.1</v>
      </c>
      <c r="N31" s="987">
        <v>4.2</v>
      </c>
      <c r="O31" s="987">
        <v>2.7</v>
      </c>
      <c r="Q31" s="1753" t="s">
        <v>1579</v>
      </c>
      <c r="U31" s="986"/>
    </row>
    <row r="32" spans="1:21">
      <c r="A32" s="943" t="s">
        <v>788</v>
      </c>
      <c r="B32" s="104">
        <v>0.8</v>
      </c>
      <c r="C32" s="104">
        <v>0.4</v>
      </c>
      <c r="D32" s="987">
        <v>0.4</v>
      </c>
      <c r="E32" s="987">
        <v>0.4</v>
      </c>
      <c r="F32" s="987">
        <v>0.4</v>
      </c>
      <c r="G32" s="987">
        <v>0.5</v>
      </c>
      <c r="H32" s="987">
        <v>0.7</v>
      </c>
      <c r="I32" s="987">
        <v>0.8</v>
      </c>
      <c r="J32" s="987">
        <v>0.8</v>
      </c>
      <c r="K32" s="987">
        <v>0.7</v>
      </c>
      <c r="L32" s="987">
        <v>0.4</v>
      </c>
      <c r="M32" s="987">
        <v>0.4</v>
      </c>
      <c r="N32" s="987">
        <v>0.4</v>
      </c>
      <c r="O32" s="987">
        <v>0.4</v>
      </c>
      <c r="U32" s="986"/>
    </row>
    <row r="33" spans="1:21" ht="18.75" customHeight="1">
      <c r="A33" s="943" t="s">
        <v>776</v>
      </c>
      <c r="B33" s="104"/>
      <c r="C33" s="104"/>
      <c r="D33" s="987"/>
      <c r="E33" s="987"/>
      <c r="F33" s="987"/>
      <c r="G33" s="987"/>
      <c r="H33" s="987"/>
      <c r="I33" s="987"/>
      <c r="J33" s="987"/>
      <c r="K33" s="987"/>
      <c r="L33"/>
      <c r="M33"/>
      <c r="U33" s="986"/>
    </row>
    <row r="34" spans="1:21">
      <c r="A34" s="943" t="s">
        <v>777</v>
      </c>
      <c r="B34" s="104">
        <v>3.8</v>
      </c>
      <c r="C34" s="104">
        <v>4.2</v>
      </c>
      <c r="D34" s="987">
        <v>3.1</v>
      </c>
      <c r="E34" s="987">
        <v>3.4</v>
      </c>
      <c r="F34" s="987">
        <v>2.7</v>
      </c>
      <c r="G34" s="987">
        <v>3.5</v>
      </c>
      <c r="H34" s="987">
        <v>4</v>
      </c>
      <c r="I34" s="987">
        <v>4.5999999999999996</v>
      </c>
      <c r="J34" s="987">
        <v>3</v>
      </c>
      <c r="K34" s="987">
        <v>3.4</v>
      </c>
      <c r="L34" s="987">
        <v>4.0999999999999996</v>
      </c>
      <c r="M34" s="987">
        <v>4.8</v>
      </c>
      <c r="N34" s="987">
        <v>3.6</v>
      </c>
      <c r="O34" s="987">
        <v>4.3</v>
      </c>
      <c r="U34" s="986"/>
    </row>
    <row r="35" spans="1:21">
      <c r="A35" s="944" t="s">
        <v>778</v>
      </c>
      <c r="B35" s="104"/>
      <c r="C35" s="104"/>
      <c r="D35" s="987"/>
      <c r="E35" s="987"/>
      <c r="F35" s="987"/>
      <c r="G35" s="987"/>
      <c r="H35" s="987"/>
      <c r="I35" s="987"/>
      <c r="J35" s="987"/>
      <c r="K35" s="987"/>
      <c r="L35"/>
      <c r="M35"/>
      <c r="U35" s="986"/>
    </row>
    <row r="36" spans="1:21">
      <c r="A36" s="944" t="s">
        <v>779</v>
      </c>
      <c r="B36" s="104">
        <v>0.2</v>
      </c>
      <c r="C36" s="104">
        <v>0.3</v>
      </c>
      <c r="D36" s="987">
        <v>0.3</v>
      </c>
      <c r="E36" s="987">
        <v>0.4</v>
      </c>
      <c r="F36" s="987">
        <v>0.3</v>
      </c>
      <c r="G36" s="987">
        <v>0.4</v>
      </c>
      <c r="H36" s="987">
        <v>0.3</v>
      </c>
      <c r="I36" s="987">
        <v>0.4</v>
      </c>
      <c r="J36" s="987">
        <v>0.4</v>
      </c>
      <c r="K36" s="987">
        <v>0.4</v>
      </c>
      <c r="L36" s="987">
        <v>0.6</v>
      </c>
      <c r="M36" s="987">
        <v>0.3</v>
      </c>
      <c r="N36" s="987">
        <v>1.3</v>
      </c>
      <c r="O36" s="987">
        <v>1.1000000000000001</v>
      </c>
      <c r="U36" s="986"/>
    </row>
    <row r="37" spans="1:21" ht="24">
      <c r="A37" s="945" t="s">
        <v>780</v>
      </c>
      <c r="B37" s="104"/>
      <c r="C37" s="104"/>
      <c r="D37" s="987"/>
      <c r="E37" s="987"/>
      <c r="F37" s="987"/>
      <c r="G37" s="987"/>
      <c r="H37" s="987"/>
      <c r="I37" s="987"/>
      <c r="J37" s="987"/>
      <c r="K37" s="987"/>
      <c r="L37"/>
      <c r="M37"/>
      <c r="U37" s="986"/>
    </row>
    <row r="38" spans="1:21">
      <c r="A38" s="945" t="s">
        <v>789</v>
      </c>
      <c r="B38" s="104">
        <v>0.5</v>
      </c>
      <c r="C38" s="104">
        <v>0.6</v>
      </c>
      <c r="D38" s="987">
        <v>0.4</v>
      </c>
      <c r="E38" s="987">
        <v>0.5</v>
      </c>
      <c r="F38" s="987">
        <v>0.3</v>
      </c>
      <c r="G38" s="987">
        <v>0.3</v>
      </c>
      <c r="H38" s="987">
        <v>0.4</v>
      </c>
      <c r="I38" s="987">
        <v>0.5</v>
      </c>
      <c r="J38" s="987">
        <v>0.7</v>
      </c>
      <c r="K38" s="987">
        <v>0.8</v>
      </c>
      <c r="L38" s="987">
        <v>0.6</v>
      </c>
      <c r="M38" s="987">
        <v>0.4</v>
      </c>
      <c r="N38" s="987">
        <v>0.9</v>
      </c>
      <c r="O38" s="987">
        <v>0.7</v>
      </c>
      <c r="U38" s="986"/>
    </row>
    <row r="39" spans="1:21">
      <c r="A39" s="945" t="s">
        <v>782</v>
      </c>
      <c r="B39" s="104"/>
      <c r="C39" s="104"/>
      <c r="D39" s="987"/>
      <c r="E39" s="987"/>
      <c r="F39" s="987"/>
      <c r="G39" s="987"/>
      <c r="H39" s="987"/>
      <c r="I39" s="987"/>
      <c r="J39" s="987"/>
      <c r="K39" s="987"/>
      <c r="L39" s="987"/>
      <c r="M39" s="987"/>
      <c r="N39" s="987"/>
      <c r="O39" s="987"/>
      <c r="U39" s="239"/>
    </row>
    <row r="40" spans="1:21" ht="24">
      <c r="A40" s="945" t="s">
        <v>783</v>
      </c>
      <c r="B40" s="104">
        <v>0.5</v>
      </c>
      <c r="C40" s="104">
        <v>0.5</v>
      </c>
      <c r="D40" s="987">
        <v>0.3</v>
      </c>
      <c r="E40" s="987">
        <v>0.1</v>
      </c>
      <c r="F40" s="987">
        <v>0.3</v>
      </c>
      <c r="G40" s="987">
        <v>0.2</v>
      </c>
      <c r="H40" s="987">
        <v>0.3</v>
      </c>
      <c r="I40" s="987">
        <v>0.2</v>
      </c>
      <c r="J40" s="987">
        <v>0.3</v>
      </c>
      <c r="K40" s="987">
        <v>0.1</v>
      </c>
      <c r="L40" s="987">
        <v>0.2</v>
      </c>
      <c r="M40" s="987">
        <v>0.1</v>
      </c>
      <c r="N40" s="987">
        <v>0.5</v>
      </c>
      <c r="O40" s="987">
        <v>0.4</v>
      </c>
      <c r="U40" s="986"/>
    </row>
    <row r="41" spans="1:21">
      <c r="A41" s="943" t="s">
        <v>129</v>
      </c>
      <c r="B41" s="104">
        <v>3.1</v>
      </c>
      <c r="C41" s="104">
        <v>4.0999999999999996</v>
      </c>
      <c r="D41" s="987">
        <v>3.1</v>
      </c>
      <c r="E41" s="987">
        <v>4.2</v>
      </c>
      <c r="F41" s="987">
        <v>4</v>
      </c>
      <c r="G41" s="987">
        <v>5.5</v>
      </c>
      <c r="H41" s="987">
        <v>5.6</v>
      </c>
      <c r="I41" s="987">
        <v>7.6</v>
      </c>
      <c r="J41" s="987">
        <v>5.5</v>
      </c>
      <c r="K41" s="987">
        <v>7.3</v>
      </c>
      <c r="L41" s="104">
        <v>4.8</v>
      </c>
      <c r="M41" s="987">
        <v>6.6</v>
      </c>
      <c r="N41" s="104">
        <v>5</v>
      </c>
      <c r="O41" s="987">
        <v>6.8</v>
      </c>
      <c r="U41" s="986"/>
    </row>
    <row r="42" spans="1:21">
      <c r="A42" s="943" t="s">
        <v>790</v>
      </c>
      <c r="B42" s="104"/>
      <c r="C42" s="104"/>
      <c r="D42" s="987"/>
      <c r="E42" s="987"/>
      <c r="F42" s="987"/>
      <c r="G42" s="987"/>
      <c r="H42" s="987"/>
      <c r="I42" s="987"/>
      <c r="J42" s="987"/>
      <c r="K42" s="987"/>
      <c r="L42" s="987"/>
      <c r="M42" s="987"/>
      <c r="N42" s="987"/>
      <c r="O42" s="987"/>
      <c r="U42" s="239"/>
    </row>
    <row r="43" spans="1:21" ht="24">
      <c r="A43" s="943" t="s">
        <v>791</v>
      </c>
      <c r="B43" s="104">
        <v>0.3</v>
      </c>
      <c r="C43" s="104">
        <v>0.5</v>
      </c>
      <c r="D43" s="987">
        <v>0.3</v>
      </c>
      <c r="E43" s="987">
        <v>0.4</v>
      </c>
      <c r="F43" s="987">
        <v>0.3</v>
      </c>
      <c r="G43" s="987">
        <v>0.5</v>
      </c>
      <c r="H43" s="987">
        <v>0.4</v>
      </c>
      <c r="I43" s="987">
        <v>0.6</v>
      </c>
      <c r="J43" s="987">
        <v>0.6</v>
      </c>
      <c r="K43" s="987">
        <v>0.7</v>
      </c>
      <c r="L43" s="104">
        <v>0.5</v>
      </c>
      <c r="M43" s="987">
        <v>0.7</v>
      </c>
      <c r="N43" s="104">
        <v>0.6</v>
      </c>
      <c r="O43" s="987">
        <v>0.8</v>
      </c>
      <c r="U43" s="986"/>
    </row>
    <row r="44" spans="1:21" ht="24">
      <c r="A44" s="943" t="s">
        <v>786</v>
      </c>
      <c r="B44" s="104">
        <v>0.1</v>
      </c>
      <c r="C44" s="104">
        <v>0.1</v>
      </c>
      <c r="D44" s="987">
        <v>0.1</v>
      </c>
      <c r="E44" s="987">
        <v>0.1</v>
      </c>
      <c r="F44" s="987">
        <v>0.1</v>
      </c>
      <c r="G44" s="987">
        <v>0.1</v>
      </c>
      <c r="H44" s="987">
        <v>0.1</v>
      </c>
      <c r="I44" s="987">
        <v>0.1</v>
      </c>
      <c r="J44" s="987">
        <v>0.1</v>
      </c>
      <c r="K44" s="987">
        <v>0.1</v>
      </c>
      <c r="L44" s="987">
        <v>0.1</v>
      </c>
      <c r="M44" s="987">
        <v>0.1</v>
      </c>
      <c r="N44" s="987">
        <v>0.2</v>
      </c>
      <c r="O44" s="987">
        <v>0.2</v>
      </c>
      <c r="U44" s="986"/>
    </row>
    <row r="45" spans="1:21" ht="24">
      <c r="A45" s="943" t="s">
        <v>204</v>
      </c>
      <c r="B45" s="104">
        <v>0.4</v>
      </c>
      <c r="C45" s="104">
        <v>0.5</v>
      </c>
      <c r="D45" s="987">
        <v>0.4</v>
      </c>
      <c r="E45" s="987">
        <v>0.6</v>
      </c>
      <c r="F45" s="987">
        <v>0.3</v>
      </c>
      <c r="G45" s="987">
        <v>0.5</v>
      </c>
      <c r="H45" s="987">
        <v>0.3</v>
      </c>
      <c r="I45" s="987">
        <v>0.5</v>
      </c>
      <c r="J45" s="987">
        <v>0.3</v>
      </c>
      <c r="K45" s="987">
        <v>0.4</v>
      </c>
      <c r="L45" s="987">
        <v>0.3</v>
      </c>
      <c r="M45" s="987">
        <v>0.4</v>
      </c>
      <c r="N45" s="987">
        <v>0.5</v>
      </c>
      <c r="O45" s="987">
        <v>0.7</v>
      </c>
      <c r="U45" s="986"/>
    </row>
    <row r="46" spans="1:21" ht="7.5" customHeight="1">
      <c r="A46" s="1167"/>
      <c r="B46" s="322"/>
      <c r="C46" s="322"/>
      <c r="D46" s="322"/>
      <c r="E46" s="322"/>
      <c r="F46" s="364"/>
      <c r="G46" s="364"/>
      <c r="H46" s="324"/>
      <c r="I46" s="324"/>
      <c r="J46" s="324"/>
      <c r="K46" s="324"/>
      <c r="L46" s="324"/>
      <c r="M46" s="324"/>
      <c r="N46" s="324"/>
      <c r="O46" s="324"/>
      <c r="P46" s="324"/>
    </row>
    <row r="47" spans="1:21" ht="15.75">
      <c r="A47" s="2174" t="s">
        <v>1340</v>
      </c>
      <c r="B47" s="2174"/>
      <c r="C47" s="2174"/>
      <c r="D47" s="2174"/>
      <c r="E47" s="2174"/>
      <c r="F47" s="2174"/>
      <c r="G47" s="2174"/>
      <c r="H47" s="2174"/>
      <c r="I47" s="2174"/>
      <c r="J47" s="2174"/>
      <c r="K47" s="2174"/>
      <c r="L47"/>
      <c r="M47"/>
    </row>
    <row r="48" spans="1:21" ht="13.5" customHeight="1">
      <c r="A48" s="2174" t="s">
        <v>1339</v>
      </c>
      <c r="B48" s="2174"/>
      <c r="C48" s="2174"/>
      <c r="D48" s="2174"/>
      <c r="E48" s="2174"/>
      <c r="F48" s="2174"/>
      <c r="G48" s="2174"/>
      <c r="H48" s="2174"/>
      <c r="I48" s="2174"/>
      <c r="J48" s="2174"/>
      <c r="K48" s="2174"/>
      <c r="L48"/>
      <c r="M48"/>
    </row>
    <row r="49" spans="1:15">
      <c r="A49" s="1163"/>
      <c r="B49" s="2176">
        <v>2014</v>
      </c>
      <c r="C49" s="2176"/>
      <c r="D49" s="2176">
        <v>2016</v>
      </c>
      <c r="E49" s="2176"/>
      <c r="F49" s="1754">
        <v>2019</v>
      </c>
      <c r="G49" s="1755"/>
      <c r="H49" s="1754">
        <v>2020</v>
      </c>
      <c r="I49" s="1755"/>
      <c r="J49" s="1754">
        <v>2021</v>
      </c>
      <c r="K49" s="1755"/>
      <c r="L49" s="2176">
        <v>2022</v>
      </c>
      <c r="M49" s="2176"/>
      <c r="N49" s="2176">
        <v>2023</v>
      </c>
      <c r="O49" s="2176"/>
    </row>
    <row r="50" spans="1:15" ht="48">
      <c r="A50" s="1163"/>
      <c r="B50" s="1164" t="s">
        <v>9</v>
      </c>
      <c r="C50" s="1165" t="s">
        <v>767</v>
      </c>
      <c r="D50" s="1164" t="s">
        <v>9</v>
      </c>
      <c r="E50" s="1165" t="s">
        <v>767</v>
      </c>
      <c r="F50" s="1750" t="s">
        <v>9</v>
      </c>
      <c r="G50" s="1751" t="s">
        <v>767</v>
      </c>
      <c r="H50" s="1750" t="s">
        <v>9</v>
      </c>
      <c r="I50" s="1751" t="s">
        <v>767</v>
      </c>
      <c r="J50" s="1750" t="s">
        <v>9</v>
      </c>
      <c r="K50" s="1751" t="s">
        <v>767</v>
      </c>
      <c r="L50" s="1750" t="s">
        <v>9</v>
      </c>
      <c r="M50" s="1751" t="s">
        <v>767</v>
      </c>
      <c r="N50" s="1164" t="s">
        <v>9</v>
      </c>
      <c r="O50" s="1165" t="s">
        <v>767</v>
      </c>
    </row>
    <row r="51" spans="1:15" ht="16.5" customHeight="1">
      <c r="A51" s="941" t="s">
        <v>9</v>
      </c>
      <c r="B51" s="141">
        <v>5597</v>
      </c>
      <c r="C51" s="141">
        <v>4792.6000000000004</v>
      </c>
      <c r="D51" s="985">
        <v>6093.5</v>
      </c>
      <c r="E51" s="985">
        <v>5314.9</v>
      </c>
      <c r="F51" s="985">
        <v>8347.5</v>
      </c>
      <c r="G51" s="985">
        <v>7112.1</v>
      </c>
      <c r="H51" s="985">
        <v>8489.7999999999993</v>
      </c>
      <c r="I51" s="985">
        <v>8025.1</v>
      </c>
      <c r="J51" s="985">
        <v>11931.7</v>
      </c>
      <c r="K51" s="985">
        <v>9872.2000000000007</v>
      </c>
      <c r="L51" s="985">
        <v>14850.1</v>
      </c>
      <c r="M51" s="985">
        <v>11373.3</v>
      </c>
      <c r="N51" s="985">
        <v>19991.599999999999</v>
      </c>
      <c r="O51" s="985">
        <v>15408.2</v>
      </c>
    </row>
    <row r="52" spans="1:15" ht="24">
      <c r="A52" s="943" t="s">
        <v>787</v>
      </c>
      <c r="B52" s="104"/>
      <c r="C52" s="104"/>
      <c r="D52" s="929"/>
      <c r="E52" s="239"/>
      <c r="H52"/>
      <c r="I52"/>
      <c r="J52"/>
      <c r="K52"/>
      <c r="L52"/>
      <c r="M52"/>
    </row>
    <row r="53" spans="1:15">
      <c r="A53" s="943" t="s">
        <v>792</v>
      </c>
      <c r="B53" s="104">
        <v>1650.9</v>
      </c>
      <c r="C53" s="104">
        <v>1378</v>
      </c>
      <c r="D53" s="987">
        <v>1968.6</v>
      </c>
      <c r="E53" s="987">
        <v>1608.6</v>
      </c>
      <c r="F53" s="987">
        <v>2570.1999999999998</v>
      </c>
      <c r="G53" s="987">
        <v>1691</v>
      </c>
      <c r="H53" s="987">
        <v>1561.7</v>
      </c>
      <c r="I53" s="987">
        <v>1551</v>
      </c>
      <c r="J53" s="987">
        <v>3189.2</v>
      </c>
      <c r="K53" s="987">
        <v>2126.1</v>
      </c>
      <c r="L53" s="987">
        <v>4194.8999999999996</v>
      </c>
      <c r="M53" s="987">
        <v>2103</v>
      </c>
      <c r="N53" s="987">
        <v>4858.3</v>
      </c>
      <c r="O53" s="987">
        <v>2302.5</v>
      </c>
    </row>
    <row r="54" spans="1:15">
      <c r="A54" s="943" t="s">
        <v>125</v>
      </c>
      <c r="B54" s="104">
        <v>345.1</v>
      </c>
      <c r="C54" s="104">
        <v>132.6</v>
      </c>
      <c r="D54" s="987">
        <v>191.3</v>
      </c>
      <c r="E54" s="987">
        <v>129.69999999999999</v>
      </c>
      <c r="F54" s="987">
        <v>287.60000000000002</v>
      </c>
      <c r="G54" s="987">
        <v>224.4</v>
      </c>
      <c r="H54" s="987">
        <v>405.2</v>
      </c>
      <c r="I54" s="987">
        <v>346.1</v>
      </c>
      <c r="J54" s="987">
        <v>624.5</v>
      </c>
      <c r="K54" s="987">
        <v>371.6</v>
      </c>
      <c r="L54" s="987">
        <v>353.6</v>
      </c>
      <c r="M54" s="987">
        <v>283.5</v>
      </c>
      <c r="N54" s="987">
        <v>424.6</v>
      </c>
      <c r="O54" s="987">
        <v>342.5</v>
      </c>
    </row>
    <row r="55" spans="1:15" ht="24">
      <c r="A55" s="943" t="s">
        <v>776</v>
      </c>
      <c r="B55" s="104"/>
      <c r="C55" s="104"/>
      <c r="D55" s="987"/>
      <c r="E55" s="987"/>
      <c r="F55" s="987"/>
      <c r="G55" s="987"/>
      <c r="H55" s="987"/>
      <c r="I55" s="987"/>
      <c r="J55" s="987"/>
      <c r="K55" s="987"/>
      <c r="L55"/>
      <c r="M55"/>
    </row>
    <row r="56" spans="1:15">
      <c r="A56" s="943" t="s">
        <v>777</v>
      </c>
      <c r="B56" s="104">
        <v>1532.4</v>
      </c>
      <c r="C56" s="104">
        <v>1275.5999999999999</v>
      </c>
      <c r="D56" s="987">
        <v>1497.9</v>
      </c>
      <c r="E56" s="987">
        <v>1261.2</v>
      </c>
      <c r="F56" s="987">
        <v>1807.5</v>
      </c>
      <c r="G56" s="987">
        <v>1643.5</v>
      </c>
      <c r="H56" s="987">
        <v>2242.9</v>
      </c>
      <c r="I56" s="987">
        <v>1944.6</v>
      </c>
      <c r="J56" s="987">
        <v>2273.6</v>
      </c>
      <c r="K56" s="987">
        <v>1903.7</v>
      </c>
      <c r="L56" s="987">
        <v>3762.1</v>
      </c>
      <c r="M56" s="987">
        <v>3242.8</v>
      </c>
      <c r="N56" s="987">
        <v>4141.3</v>
      </c>
      <c r="O56" s="987">
        <v>3650.8</v>
      </c>
    </row>
    <row r="57" spans="1:15">
      <c r="A57" s="944" t="s">
        <v>778</v>
      </c>
      <c r="B57" s="104"/>
      <c r="C57" s="104"/>
      <c r="D57" s="987"/>
      <c r="E57" s="987"/>
      <c r="F57" s="987"/>
      <c r="G57" s="987"/>
      <c r="H57" s="987"/>
      <c r="I57" s="987"/>
      <c r="J57" s="987"/>
      <c r="K57" s="987"/>
      <c r="L57"/>
      <c r="M57"/>
    </row>
    <row r="58" spans="1:15">
      <c r="A58" s="944" t="s">
        <v>779</v>
      </c>
      <c r="B58" s="104">
        <v>87.1</v>
      </c>
      <c r="C58" s="104">
        <v>86.9</v>
      </c>
      <c r="D58" s="987">
        <v>141.5</v>
      </c>
      <c r="E58" s="987">
        <v>129.9</v>
      </c>
      <c r="F58" s="987">
        <v>174.6</v>
      </c>
      <c r="G58" s="987">
        <v>172.8</v>
      </c>
      <c r="H58" s="987">
        <v>186.2</v>
      </c>
      <c r="I58" s="987">
        <v>184.3</v>
      </c>
      <c r="J58" s="987">
        <v>314.10000000000002</v>
      </c>
      <c r="K58" s="987">
        <v>246.2</v>
      </c>
      <c r="L58" s="987">
        <v>503.3</v>
      </c>
      <c r="M58" s="987">
        <v>208.9</v>
      </c>
      <c r="N58" s="987">
        <v>1508.1</v>
      </c>
      <c r="O58" s="987">
        <v>962.1</v>
      </c>
    </row>
    <row r="59" spans="1:15" ht="24">
      <c r="A59" s="945" t="s">
        <v>780</v>
      </c>
      <c r="B59" s="104"/>
      <c r="C59" s="104"/>
      <c r="D59" s="987"/>
      <c r="E59" s="987"/>
      <c r="F59" s="987"/>
      <c r="G59" s="987"/>
      <c r="H59" s="987"/>
      <c r="I59" s="987"/>
      <c r="J59" s="987"/>
      <c r="K59" s="987"/>
      <c r="L59"/>
      <c r="M59"/>
    </row>
    <row r="60" spans="1:15">
      <c r="A60" s="945" t="s">
        <v>781</v>
      </c>
      <c r="B60" s="104">
        <v>189.4</v>
      </c>
      <c r="C60" s="104">
        <v>178.7</v>
      </c>
      <c r="D60" s="987">
        <v>216</v>
      </c>
      <c r="E60" s="987">
        <v>196.8</v>
      </c>
      <c r="F60" s="987">
        <v>168.1</v>
      </c>
      <c r="G60" s="987">
        <v>153.19999999999999</v>
      </c>
      <c r="H60" s="987">
        <v>208.3</v>
      </c>
      <c r="I60" s="987">
        <v>196.9</v>
      </c>
      <c r="J60" s="987">
        <v>547.1</v>
      </c>
      <c r="K60" s="987">
        <v>428.3</v>
      </c>
      <c r="L60" s="987">
        <v>560</v>
      </c>
      <c r="M60" s="987">
        <v>245.4</v>
      </c>
      <c r="N60" s="987">
        <v>1128.0999999999999</v>
      </c>
      <c r="O60" s="987">
        <v>558.70000000000005</v>
      </c>
    </row>
    <row r="61" spans="1:15">
      <c r="A61" s="945" t="s">
        <v>782</v>
      </c>
      <c r="B61" s="104"/>
      <c r="C61" s="104"/>
      <c r="D61" s="987"/>
      <c r="E61" s="987"/>
      <c r="F61" s="987"/>
      <c r="G61" s="987"/>
      <c r="H61" s="987"/>
      <c r="I61" s="987"/>
      <c r="J61" s="987"/>
      <c r="K61" s="987"/>
      <c r="L61"/>
      <c r="M61"/>
    </row>
    <row r="62" spans="1:15" ht="24">
      <c r="A62" s="945" t="s">
        <v>793</v>
      </c>
      <c r="B62" s="104">
        <v>187.6</v>
      </c>
      <c r="C62" s="104">
        <v>136.30000000000001</v>
      </c>
      <c r="D62" s="987">
        <v>141.80000000000001</v>
      </c>
      <c r="E62" s="987">
        <v>52.3</v>
      </c>
      <c r="F62" s="987">
        <v>203.4</v>
      </c>
      <c r="G62" s="987">
        <v>91.9</v>
      </c>
      <c r="H62" s="987">
        <v>169.7</v>
      </c>
      <c r="I62" s="987">
        <v>86.5</v>
      </c>
      <c r="J62" s="987">
        <v>191.4</v>
      </c>
      <c r="K62" s="987">
        <v>67.8</v>
      </c>
      <c r="L62" s="987">
        <v>228</v>
      </c>
      <c r="M62" s="987">
        <v>69.400000000000006</v>
      </c>
      <c r="N62" s="987">
        <v>594</v>
      </c>
      <c r="O62" s="987">
        <v>320.39999999999998</v>
      </c>
    </row>
    <row r="63" spans="1:15">
      <c r="A63" s="943" t="s">
        <v>129</v>
      </c>
      <c r="B63" s="104">
        <v>1256.4000000000001</v>
      </c>
      <c r="C63" s="104">
        <v>1256.4000000000001</v>
      </c>
      <c r="D63" s="987">
        <v>1540.7</v>
      </c>
      <c r="E63" s="987">
        <v>1540.7</v>
      </c>
      <c r="F63" s="987">
        <v>2603.9</v>
      </c>
      <c r="G63" s="987">
        <v>2603.9</v>
      </c>
      <c r="H63" s="987">
        <v>3228.8</v>
      </c>
      <c r="I63" s="987">
        <v>3228.8</v>
      </c>
      <c r="J63" s="987">
        <v>4070.8</v>
      </c>
      <c r="K63" s="987">
        <v>4070.8</v>
      </c>
      <c r="L63" s="987">
        <v>4431.2</v>
      </c>
      <c r="M63" s="987">
        <v>4424.5</v>
      </c>
      <c r="N63" s="987">
        <v>5811</v>
      </c>
      <c r="O63" s="987">
        <v>5799.7</v>
      </c>
    </row>
    <row r="64" spans="1:15">
      <c r="A64" s="943" t="s">
        <v>790</v>
      </c>
      <c r="B64" s="104"/>
      <c r="C64" s="104"/>
      <c r="D64" s="987"/>
      <c r="E64" s="987"/>
      <c r="F64" s="987"/>
      <c r="G64" s="987"/>
      <c r="H64" s="987"/>
      <c r="I64" s="987"/>
      <c r="J64" s="987"/>
      <c r="K64" s="987"/>
      <c r="L64"/>
      <c r="M64"/>
    </row>
    <row r="65" spans="1:22" ht="24">
      <c r="A65" s="943" t="s">
        <v>785</v>
      </c>
      <c r="B65" s="104">
        <v>141.5</v>
      </c>
      <c r="C65" s="104">
        <v>141.5</v>
      </c>
      <c r="D65" s="987">
        <v>138.9</v>
      </c>
      <c r="E65" s="987">
        <v>138.9</v>
      </c>
      <c r="F65" s="987">
        <v>237.2</v>
      </c>
      <c r="G65" s="987">
        <v>237.2</v>
      </c>
      <c r="H65" s="987">
        <v>242.9</v>
      </c>
      <c r="I65" s="987">
        <v>242.8</v>
      </c>
      <c r="J65" s="987">
        <v>446.2</v>
      </c>
      <c r="K65" s="987">
        <v>385</v>
      </c>
      <c r="L65" s="987">
        <v>471.2</v>
      </c>
      <c r="M65" s="987">
        <v>467.6</v>
      </c>
      <c r="N65" s="987">
        <v>661.1</v>
      </c>
      <c r="O65" s="987">
        <v>660.4</v>
      </c>
    </row>
    <row r="66" spans="1:22" ht="24">
      <c r="A66" s="943" t="s">
        <v>786</v>
      </c>
      <c r="B66" s="104">
        <v>41.5</v>
      </c>
      <c r="C66" s="104">
        <v>41.5</v>
      </c>
      <c r="D66" s="987">
        <v>43.4</v>
      </c>
      <c r="E66" s="987">
        <v>43.4</v>
      </c>
      <c r="F66" s="987">
        <v>64.099999999999994</v>
      </c>
      <c r="G66" s="987">
        <v>63.3</v>
      </c>
      <c r="H66" s="987">
        <v>46.7</v>
      </c>
      <c r="I66" s="987">
        <v>46.7</v>
      </c>
      <c r="J66" s="987">
        <v>55.5</v>
      </c>
      <c r="K66" s="987">
        <v>55.3</v>
      </c>
      <c r="L66" s="987">
        <v>74.8</v>
      </c>
      <c r="M66" s="987">
        <v>74.8</v>
      </c>
      <c r="N66" s="987">
        <v>215.1</v>
      </c>
      <c r="O66" s="987">
        <v>215</v>
      </c>
    </row>
    <row r="67" spans="1:22" ht="27" customHeight="1">
      <c r="A67" s="1167" t="s">
        <v>204</v>
      </c>
      <c r="B67" s="327">
        <v>165.1</v>
      </c>
      <c r="C67" s="327">
        <v>165.1</v>
      </c>
      <c r="D67" s="1169">
        <v>213.4</v>
      </c>
      <c r="E67" s="1169">
        <v>213.4</v>
      </c>
      <c r="F67" s="943">
        <v>230.9</v>
      </c>
      <c r="G67" s="943">
        <v>230.9</v>
      </c>
      <c r="H67" s="943">
        <v>197.4</v>
      </c>
      <c r="I67" s="943">
        <v>197.4</v>
      </c>
      <c r="J67" s="943">
        <v>219.3</v>
      </c>
      <c r="K67" s="943">
        <v>217.4</v>
      </c>
      <c r="L67" s="1475">
        <v>271</v>
      </c>
      <c r="M67" s="943">
        <v>253.4</v>
      </c>
      <c r="N67" s="987">
        <v>650</v>
      </c>
      <c r="O67" s="987">
        <v>596.1</v>
      </c>
    </row>
    <row r="68" spans="1:22">
      <c r="A68" s="943"/>
      <c r="F68" s="943"/>
      <c r="G68" s="943"/>
      <c r="H68" s="943"/>
      <c r="I68" s="943"/>
      <c r="J68" s="943"/>
      <c r="K68" s="943"/>
      <c r="L68" s="943"/>
      <c r="M68" s="943"/>
      <c r="N68" s="943"/>
      <c r="O68" s="943"/>
    </row>
    <row r="69" spans="1:22">
      <c r="A69" s="943"/>
    </row>
    <row r="70" spans="1:22">
      <c r="A70" s="1166" t="s">
        <v>1341</v>
      </c>
    </row>
    <row r="71" spans="1:22">
      <c r="A71" s="1163"/>
      <c r="B71" s="2176">
        <v>2014</v>
      </c>
      <c r="C71" s="2176"/>
      <c r="D71" s="2176">
        <v>2016</v>
      </c>
      <c r="E71" s="2176"/>
      <c r="F71" s="1754">
        <v>2019</v>
      </c>
      <c r="G71" s="1755"/>
      <c r="H71" s="1754">
        <v>2020</v>
      </c>
      <c r="I71" s="1755"/>
      <c r="J71" s="1754">
        <v>2021</v>
      </c>
      <c r="K71" s="1755"/>
      <c r="L71" s="2176">
        <v>2022</v>
      </c>
      <c r="M71" s="2176"/>
      <c r="N71" s="2176">
        <v>2023</v>
      </c>
      <c r="O71" s="2176"/>
    </row>
    <row r="72" spans="1:22" ht="48">
      <c r="A72" s="1163"/>
      <c r="B72" s="1164" t="s">
        <v>9</v>
      </c>
      <c r="C72" s="1165" t="s">
        <v>767</v>
      </c>
      <c r="D72" s="1164" t="s">
        <v>9</v>
      </c>
      <c r="E72" s="1165" t="s">
        <v>767</v>
      </c>
      <c r="F72" s="1164" t="s">
        <v>9</v>
      </c>
      <c r="G72" s="1165" t="s">
        <v>767</v>
      </c>
      <c r="H72" s="1164" t="s">
        <v>9</v>
      </c>
      <c r="I72" s="1165" t="s">
        <v>767</v>
      </c>
      <c r="J72" s="1164" t="s">
        <v>9</v>
      </c>
      <c r="K72" s="1165" t="s">
        <v>767</v>
      </c>
      <c r="L72" s="1164" t="s">
        <v>9</v>
      </c>
      <c r="M72" s="1165" t="s">
        <v>767</v>
      </c>
      <c r="N72" s="1164" t="s">
        <v>9</v>
      </c>
      <c r="O72" s="1165" t="s">
        <v>767</v>
      </c>
    </row>
    <row r="73" spans="1:22" ht="15.75" customHeight="1">
      <c r="A73" s="941" t="s">
        <v>9</v>
      </c>
      <c r="B73" s="141">
        <v>100</v>
      </c>
      <c r="C73" s="141">
        <v>100</v>
      </c>
      <c r="D73" s="895">
        <v>100</v>
      </c>
      <c r="E73" s="895">
        <v>100</v>
      </c>
      <c r="F73" s="895">
        <v>100</v>
      </c>
      <c r="G73" s="895">
        <v>100</v>
      </c>
      <c r="H73" s="895">
        <v>100</v>
      </c>
      <c r="I73" s="895">
        <v>100</v>
      </c>
      <c r="J73" s="895">
        <v>100</v>
      </c>
      <c r="K73" s="895">
        <v>100</v>
      </c>
      <c r="L73" s="895">
        <v>100</v>
      </c>
      <c r="M73" s="895">
        <v>100</v>
      </c>
      <c r="N73" s="895">
        <v>100</v>
      </c>
      <c r="O73" s="895">
        <v>100</v>
      </c>
      <c r="U73" s="985"/>
      <c r="V73" s="985"/>
    </row>
    <row r="74" spans="1:22" ht="24">
      <c r="A74" s="943" t="s">
        <v>787</v>
      </c>
      <c r="B74" s="104"/>
      <c r="C74" s="104"/>
      <c r="D74" s="929"/>
      <c r="E74" s="929"/>
      <c r="F74" s="929"/>
      <c r="G74" s="929"/>
      <c r="H74" s="929"/>
      <c r="I74" s="929"/>
      <c r="J74" s="929"/>
      <c r="K74" s="929"/>
      <c r="L74"/>
      <c r="M74"/>
    </row>
    <row r="75" spans="1:22">
      <c r="A75" s="943" t="s">
        <v>792</v>
      </c>
      <c r="B75" s="104">
        <v>29.5</v>
      </c>
      <c r="C75" s="104">
        <v>28.7</v>
      </c>
      <c r="D75" s="929">
        <v>32.299999999999997</v>
      </c>
      <c r="E75" s="104">
        <v>30.3</v>
      </c>
      <c r="F75" s="929">
        <v>30.8</v>
      </c>
      <c r="G75" s="929">
        <v>23.8</v>
      </c>
      <c r="H75" s="929">
        <v>18.399999999999999</v>
      </c>
      <c r="I75" s="929">
        <v>19.3</v>
      </c>
      <c r="J75" s="929">
        <v>26.7</v>
      </c>
      <c r="K75" s="929">
        <v>21.5</v>
      </c>
      <c r="L75" s="929">
        <v>28.3</v>
      </c>
      <c r="M75" s="929">
        <v>18.5</v>
      </c>
      <c r="N75" s="929">
        <v>24.3</v>
      </c>
      <c r="O75" s="929">
        <v>15</v>
      </c>
      <c r="U75" s="987"/>
      <c r="V75" s="987"/>
    </row>
    <row r="76" spans="1:22">
      <c r="A76" s="943" t="s">
        <v>125</v>
      </c>
      <c r="B76" s="104">
        <v>6.2</v>
      </c>
      <c r="C76" s="104">
        <v>2.8</v>
      </c>
      <c r="D76" s="929">
        <v>3.1</v>
      </c>
      <c r="E76" s="104">
        <v>2.5</v>
      </c>
      <c r="F76" s="929">
        <v>3.4</v>
      </c>
      <c r="G76" s="929">
        <v>3.2</v>
      </c>
      <c r="H76" s="929">
        <v>4.8</v>
      </c>
      <c r="I76" s="929">
        <v>4.3</v>
      </c>
      <c r="J76" s="929">
        <v>5.2</v>
      </c>
      <c r="K76" s="929">
        <v>3.8</v>
      </c>
      <c r="L76" s="929">
        <v>2.4</v>
      </c>
      <c r="M76" s="929">
        <v>2.5</v>
      </c>
      <c r="N76" s="929">
        <v>2.1</v>
      </c>
      <c r="O76" s="929">
        <v>2.2000000000000002</v>
      </c>
      <c r="U76" s="987"/>
      <c r="V76" s="987"/>
    </row>
    <row r="77" spans="1:22" ht="24">
      <c r="A77" s="943" t="s">
        <v>776</v>
      </c>
      <c r="B77" s="104"/>
      <c r="C77" s="104"/>
      <c r="D77" s="929"/>
      <c r="E77" s="929"/>
      <c r="F77" s="929"/>
      <c r="G77" s="929"/>
      <c r="H77" s="929"/>
      <c r="I77" s="929"/>
      <c r="J77" s="929"/>
      <c r="K77" s="929"/>
      <c r="L77"/>
      <c r="M77"/>
    </row>
    <row r="78" spans="1:22">
      <c r="A78" s="943" t="s">
        <v>794</v>
      </c>
      <c r="B78" s="104">
        <v>27.4</v>
      </c>
      <c r="C78" s="104">
        <v>26.6</v>
      </c>
      <c r="D78" s="929">
        <v>24.6</v>
      </c>
      <c r="E78" s="104">
        <v>23.7</v>
      </c>
      <c r="F78" s="929">
        <v>21.7</v>
      </c>
      <c r="G78" s="929">
        <v>23.1</v>
      </c>
      <c r="H78" s="929">
        <v>26.4</v>
      </c>
      <c r="I78" s="929">
        <v>24.2</v>
      </c>
      <c r="J78" s="929">
        <v>19.100000000000001</v>
      </c>
      <c r="K78" s="929">
        <v>19.3</v>
      </c>
      <c r="L78" s="929">
        <v>25.3</v>
      </c>
      <c r="M78" s="929">
        <v>28.5</v>
      </c>
      <c r="N78" s="929">
        <v>20.7</v>
      </c>
      <c r="O78" s="929">
        <v>23.7</v>
      </c>
      <c r="U78" s="987"/>
      <c r="V78" s="987"/>
    </row>
    <row r="79" spans="1:22">
      <c r="A79" s="944" t="s">
        <v>778</v>
      </c>
      <c r="B79" s="104"/>
      <c r="C79" s="104"/>
      <c r="D79" s="929"/>
      <c r="E79" s="929"/>
      <c r="F79" s="929"/>
      <c r="G79" s="929"/>
      <c r="H79" s="929"/>
      <c r="I79" s="929"/>
      <c r="J79" s="929"/>
      <c r="K79" s="929"/>
      <c r="L79"/>
      <c r="M79"/>
    </row>
    <row r="80" spans="1:22">
      <c r="A80" s="944" t="s">
        <v>795</v>
      </c>
      <c r="B80" s="104">
        <v>1.6</v>
      </c>
      <c r="C80" s="104">
        <v>1.8</v>
      </c>
      <c r="D80" s="929">
        <v>2.2999999999999998</v>
      </c>
      <c r="E80" s="104">
        <v>2.4</v>
      </c>
      <c r="F80" s="929">
        <v>2.1</v>
      </c>
      <c r="G80" s="929">
        <v>2.4</v>
      </c>
      <c r="H80" s="929">
        <v>2.2000000000000002</v>
      </c>
      <c r="I80" s="929">
        <v>2.2999999999999998</v>
      </c>
      <c r="J80" s="929">
        <v>2.6</v>
      </c>
      <c r="K80" s="929">
        <v>2.5</v>
      </c>
      <c r="L80" s="929">
        <v>3.4</v>
      </c>
      <c r="M80" s="929">
        <v>1.8</v>
      </c>
      <c r="N80" s="929">
        <v>7.5</v>
      </c>
      <c r="O80" s="929">
        <v>6.2</v>
      </c>
      <c r="U80" s="987"/>
      <c r="V80" s="987"/>
    </row>
    <row r="81" spans="1:22" ht="24">
      <c r="A81" s="945" t="s">
        <v>780</v>
      </c>
      <c r="B81" s="104"/>
      <c r="C81" s="104"/>
      <c r="D81" s="929"/>
      <c r="E81" s="929"/>
      <c r="F81" s="929"/>
      <c r="G81" s="929"/>
      <c r="H81" s="929"/>
      <c r="I81" s="929"/>
      <c r="J81" s="929"/>
      <c r="K81" s="929"/>
      <c r="L81"/>
      <c r="M81"/>
    </row>
    <row r="82" spans="1:22">
      <c r="A82" s="945" t="s">
        <v>789</v>
      </c>
      <c r="B82" s="104">
        <v>3.4</v>
      </c>
      <c r="C82" s="104">
        <v>3.7</v>
      </c>
      <c r="D82" s="929">
        <v>3.6</v>
      </c>
      <c r="E82" s="929">
        <v>3.7</v>
      </c>
      <c r="F82" s="929">
        <v>2</v>
      </c>
      <c r="G82" s="929">
        <v>2.2000000000000002</v>
      </c>
      <c r="H82" s="929">
        <v>2.5</v>
      </c>
      <c r="I82" s="929">
        <v>2.5</v>
      </c>
      <c r="J82" s="929">
        <v>4.5999999999999996</v>
      </c>
      <c r="K82" s="929">
        <v>4.3</v>
      </c>
      <c r="L82" s="929">
        <v>3.8</v>
      </c>
      <c r="M82" s="929">
        <v>2.2000000000000002</v>
      </c>
      <c r="N82" s="929">
        <v>5.6</v>
      </c>
      <c r="O82" s="929">
        <v>3.6</v>
      </c>
      <c r="U82" s="987"/>
      <c r="V82" s="987"/>
    </row>
    <row r="83" spans="1:22">
      <c r="A83" s="945" t="s">
        <v>782</v>
      </c>
      <c r="B83" s="104"/>
      <c r="C83" s="104"/>
      <c r="D83" s="929"/>
      <c r="E83" s="929"/>
      <c r="F83" s="929"/>
      <c r="G83" s="929"/>
      <c r="H83" s="929"/>
      <c r="I83" s="929"/>
      <c r="J83" s="929"/>
      <c r="K83" s="929"/>
      <c r="L83"/>
      <c r="M83"/>
    </row>
    <row r="84" spans="1:22" ht="24">
      <c r="A84" s="945" t="s">
        <v>783</v>
      </c>
      <c r="B84" s="104">
        <v>3.4</v>
      </c>
      <c r="C84" s="104">
        <v>2.9</v>
      </c>
      <c r="D84" s="929">
        <v>2.2999999999999998</v>
      </c>
      <c r="E84" s="929">
        <v>1</v>
      </c>
      <c r="F84" s="929">
        <v>2.4</v>
      </c>
      <c r="G84" s="929">
        <v>1.3</v>
      </c>
      <c r="H84" s="929">
        <v>2</v>
      </c>
      <c r="I84" s="929">
        <v>1.1000000000000001</v>
      </c>
      <c r="J84" s="929">
        <v>1.6</v>
      </c>
      <c r="K84" s="929">
        <v>0.7</v>
      </c>
      <c r="L84" s="929">
        <v>1.5</v>
      </c>
      <c r="M84" s="929">
        <v>0.6</v>
      </c>
      <c r="N84" s="929">
        <v>3</v>
      </c>
      <c r="O84" s="929">
        <v>2.1</v>
      </c>
      <c r="U84" s="987"/>
      <c r="V84" s="987"/>
    </row>
    <row r="85" spans="1:22">
      <c r="A85" s="943" t="s">
        <v>129</v>
      </c>
      <c r="B85" s="104">
        <v>22.4</v>
      </c>
      <c r="C85" s="104">
        <v>26.2</v>
      </c>
      <c r="D85" s="929">
        <v>25.3</v>
      </c>
      <c r="E85" s="929">
        <v>29</v>
      </c>
      <c r="F85" s="929">
        <v>31.2</v>
      </c>
      <c r="G85" s="929">
        <v>36.6</v>
      </c>
      <c r="H85" s="929">
        <v>38</v>
      </c>
      <c r="I85" s="929">
        <v>40.200000000000003</v>
      </c>
      <c r="J85" s="929">
        <v>34.1</v>
      </c>
      <c r="K85" s="929">
        <v>41.2</v>
      </c>
      <c r="L85" s="929">
        <v>29.8</v>
      </c>
      <c r="M85" s="929">
        <v>38.9</v>
      </c>
      <c r="N85" s="929">
        <v>29.1</v>
      </c>
      <c r="O85" s="929">
        <v>37.6</v>
      </c>
      <c r="U85" s="987"/>
      <c r="V85" s="987"/>
    </row>
    <row r="86" spans="1:22">
      <c r="A86" s="943" t="s">
        <v>790</v>
      </c>
      <c r="B86" s="104"/>
      <c r="C86" s="104"/>
      <c r="D86" s="929"/>
      <c r="E86" s="929"/>
      <c r="F86" s="929"/>
      <c r="G86" s="929"/>
      <c r="H86" s="929"/>
      <c r="I86" s="929"/>
      <c r="J86" s="929"/>
      <c r="K86" s="929"/>
      <c r="L86"/>
      <c r="M86"/>
    </row>
    <row r="87" spans="1:22" ht="24">
      <c r="A87" s="943" t="s">
        <v>791</v>
      </c>
      <c r="B87" s="104">
        <v>2.5</v>
      </c>
      <c r="C87" s="104">
        <v>2.9</v>
      </c>
      <c r="D87" s="929">
        <v>2.2999999999999998</v>
      </c>
      <c r="E87" s="104">
        <v>2.6</v>
      </c>
      <c r="F87" s="929">
        <v>2.8</v>
      </c>
      <c r="G87" s="929">
        <v>3.3</v>
      </c>
      <c r="H87" s="929">
        <v>2.9</v>
      </c>
      <c r="I87" s="929">
        <v>3</v>
      </c>
      <c r="J87" s="929">
        <v>3.7</v>
      </c>
      <c r="K87" s="929">
        <v>3.9</v>
      </c>
      <c r="L87" s="929">
        <v>3.2</v>
      </c>
      <c r="M87" s="929">
        <v>4.0999999999999996</v>
      </c>
      <c r="N87" s="929">
        <v>3.3</v>
      </c>
      <c r="O87" s="929">
        <v>4.3</v>
      </c>
      <c r="P87" s="929"/>
      <c r="U87" s="987"/>
      <c r="V87" s="987"/>
    </row>
    <row r="88" spans="1:22" ht="24">
      <c r="A88" s="943" t="s">
        <v>786</v>
      </c>
      <c r="B88" s="104">
        <v>0.7</v>
      </c>
      <c r="C88" s="104">
        <v>0.9</v>
      </c>
      <c r="D88" s="929">
        <v>0.7</v>
      </c>
      <c r="E88" s="104">
        <v>0.8</v>
      </c>
      <c r="F88" s="929">
        <v>0.8</v>
      </c>
      <c r="G88" s="929">
        <v>0.9</v>
      </c>
      <c r="H88" s="929">
        <v>0.5</v>
      </c>
      <c r="I88" s="929">
        <v>0.6</v>
      </c>
      <c r="J88" s="929">
        <v>0.5</v>
      </c>
      <c r="K88" s="929">
        <v>0.6</v>
      </c>
      <c r="L88" s="929">
        <v>0.5</v>
      </c>
      <c r="M88" s="929">
        <v>0.7</v>
      </c>
      <c r="N88" s="929">
        <v>1.1000000000000001</v>
      </c>
      <c r="O88" s="929">
        <v>1.4</v>
      </c>
      <c r="U88" s="987"/>
      <c r="V88" s="987"/>
    </row>
    <row r="89" spans="1:22" ht="24">
      <c r="A89" s="1167" t="s">
        <v>204</v>
      </c>
      <c r="B89" s="327">
        <v>2.9</v>
      </c>
      <c r="C89" s="327">
        <v>3.5</v>
      </c>
      <c r="D89" s="1168">
        <v>3.5</v>
      </c>
      <c r="E89" s="1168">
        <v>4</v>
      </c>
      <c r="F89" s="1168">
        <v>2.8</v>
      </c>
      <c r="G89" s="1168">
        <v>3.2</v>
      </c>
      <c r="H89" s="1168">
        <v>2.2999999999999998</v>
      </c>
      <c r="I89" s="1168">
        <v>2.5</v>
      </c>
      <c r="J89" s="1168">
        <v>1.9</v>
      </c>
      <c r="K89" s="1168">
        <v>2.2000000000000002</v>
      </c>
      <c r="L89" s="1168">
        <v>1.8</v>
      </c>
      <c r="M89" s="1168">
        <v>2.2000000000000002</v>
      </c>
      <c r="N89" s="1168">
        <v>3.3</v>
      </c>
      <c r="O89" s="1168">
        <v>3.9</v>
      </c>
      <c r="U89" s="987"/>
      <c r="V89" s="987"/>
    </row>
    <row r="90" spans="1:22">
      <c r="A90" s="943"/>
    </row>
  </sheetData>
  <mergeCells count="15">
    <mergeCell ref="N49:O49"/>
    <mergeCell ref="L71:M71"/>
    <mergeCell ref="N71:O71"/>
    <mergeCell ref="B71:C71"/>
    <mergeCell ref="D71:E71"/>
    <mergeCell ref="A47:K47"/>
    <mergeCell ref="A48:K48"/>
    <mergeCell ref="B49:C49"/>
    <mergeCell ref="D49:E49"/>
    <mergeCell ref="L49:M49"/>
    <mergeCell ref="A1:K1"/>
    <mergeCell ref="B2:C2"/>
    <mergeCell ref="D2:E2"/>
    <mergeCell ref="L2:M2"/>
    <mergeCell ref="N2:O2"/>
  </mergeCells>
  <pageMargins left="1.1023622047244095" right="0.70866141732283472" top="0.74803149606299213" bottom="0.74803149606299213" header="0.31496062992125984" footer="0.31496062992125984"/>
  <pageSetup paperSize="9" scale="85" firstPageNumber="42" orientation="portrait" useFirstPageNumber="1" horizontalDpi="300" verticalDpi="300" r:id="rId1"/>
  <headerFooter>
    <oddFooter>&amp;C&amp;P</oddFooter>
  </headerFooter>
  <rowBreaks count="1" manualBreakCount="1">
    <brk id="46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90"/>
  <sheetViews>
    <sheetView zoomScaleNormal="90" zoomScaleSheetLayoutView="90" workbookViewId="0">
      <selection activeCell="P34" sqref="P34"/>
    </sheetView>
  </sheetViews>
  <sheetFormatPr defaultColWidth="10.6640625" defaultRowHeight="12.75"/>
  <cols>
    <col min="1" max="1" width="44.1640625" style="644" customWidth="1"/>
    <col min="2" max="5" width="0" style="645" hidden="1" customWidth="1"/>
    <col min="6" max="6" width="0" style="636" hidden="1" customWidth="1"/>
    <col min="7" max="16384" width="10.6640625" style="621"/>
  </cols>
  <sheetData>
    <row r="1" spans="1:11" ht="15.75" customHeight="1">
      <c r="A1" s="2177" t="s">
        <v>209</v>
      </c>
      <c r="B1" s="2177"/>
      <c r="C1" s="2177"/>
      <c r="D1" s="2177"/>
      <c r="E1" s="2177"/>
      <c r="F1" s="2177"/>
    </row>
    <row r="2" spans="1:11" ht="18" customHeight="1">
      <c r="A2" s="901" t="s">
        <v>210</v>
      </c>
      <c r="B2" s="901"/>
      <c r="C2" s="901"/>
      <c r="D2" s="901"/>
      <c r="E2" s="901"/>
      <c r="F2" s="901"/>
    </row>
    <row r="3" spans="1:11" ht="15.75" customHeight="1">
      <c r="A3" s="1189" t="s">
        <v>211</v>
      </c>
      <c r="B3" s="1189"/>
      <c r="C3" s="636"/>
      <c r="D3" s="636"/>
      <c r="E3" s="636"/>
      <c r="G3" s="636"/>
      <c r="H3" s="1190"/>
      <c r="I3" s="1190"/>
      <c r="J3" s="1190"/>
      <c r="K3" s="1190"/>
    </row>
    <row r="4" spans="1:11" s="622" customFormat="1" ht="18" customHeight="1">
      <c r="A4" s="1182"/>
      <c r="B4" s="1182" t="s">
        <v>212</v>
      </c>
      <c r="C4" s="1182" t="s">
        <v>213</v>
      </c>
      <c r="D4" s="1182" t="s">
        <v>214</v>
      </c>
      <c r="E4" s="1182" t="s">
        <v>215</v>
      </c>
      <c r="F4" s="1182" t="s">
        <v>1239</v>
      </c>
      <c r="G4" s="1191" t="s">
        <v>1344</v>
      </c>
      <c r="H4" s="1191" t="s">
        <v>1362</v>
      </c>
      <c r="I4" s="1191" t="s">
        <v>1498</v>
      </c>
      <c r="J4" s="1191" t="s">
        <v>1526</v>
      </c>
      <c r="K4" s="1191" t="s">
        <v>1527</v>
      </c>
    </row>
    <row r="5" spans="1:11" s="625" customFormat="1" ht="8.25" customHeight="1">
      <c r="A5" s="623"/>
      <c r="B5" s="624"/>
      <c r="C5" s="624"/>
      <c r="D5" s="624"/>
      <c r="E5" s="624"/>
      <c r="F5" s="624"/>
    </row>
    <row r="6" spans="1:11" s="627" customFormat="1" ht="12.75" customHeight="1">
      <c r="A6" s="865" t="s">
        <v>216</v>
      </c>
      <c r="B6" s="626">
        <v>109.1</v>
      </c>
      <c r="C6" s="626">
        <v>108.5</v>
      </c>
      <c r="D6" s="626">
        <v>105.8</v>
      </c>
      <c r="E6" s="626">
        <v>113</v>
      </c>
      <c r="F6" s="888">
        <v>100.6</v>
      </c>
      <c r="G6" s="896">
        <v>102.3</v>
      </c>
      <c r="H6" s="896">
        <v>106.9</v>
      </c>
      <c r="I6" s="1030">
        <v>110</v>
      </c>
      <c r="J6" s="1030">
        <v>115.7</v>
      </c>
      <c r="K6" s="1030">
        <v>112.5</v>
      </c>
    </row>
    <row r="7" spans="1:11" s="627" customFormat="1" ht="6" customHeight="1">
      <c r="A7" s="866"/>
      <c r="B7" s="628"/>
      <c r="C7" s="628"/>
      <c r="D7" s="628"/>
      <c r="E7" s="628"/>
      <c r="F7" s="889"/>
      <c r="G7" s="897"/>
      <c r="H7" s="897"/>
      <c r="I7" s="897"/>
      <c r="J7" s="897"/>
      <c r="K7" s="897"/>
    </row>
    <row r="8" spans="1:11" s="627" customFormat="1" ht="12.75" customHeight="1">
      <c r="A8" s="629" t="s">
        <v>217</v>
      </c>
      <c r="B8" s="628">
        <v>108.9</v>
      </c>
      <c r="C8" s="628">
        <v>107.9</v>
      </c>
      <c r="D8" s="628">
        <v>105.6</v>
      </c>
      <c r="E8" s="628">
        <v>113.8</v>
      </c>
      <c r="F8" s="889">
        <v>99.9</v>
      </c>
      <c r="G8" s="898">
        <v>102</v>
      </c>
      <c r="H8" s="898">
        <v>107.6</v>
      </c>
      <c r="I8" s="897">
        <v>111.2</v>
      </c>
      <c r="J8" s="897">
        <v>116.5</v>
      </c>
      <c r="K8" s="897">
        <v>111</v>
      </c>
    </row>
    <row r="9" spans="1:11" s="627" customFormat="1" ht="12.75" customHeight="1">
      <c r="A9" s="630" t="s">
        <v>218</v>
      </c>
      <c r="B9" s="628">
        <v>103.6</v>
      </c>
      <c r="C9" s="628">
        <v>107</v>
      </c>
      <c r="D9" s="628">
        <v>104.6</v>
      </c>
      <c r="E9" s="628">
        <v>118.6</v>
      </c>
      <c r="F9" s="889">
        <v>94.9</v>
      </c>
      <c r="G9" s="898">
        <v>102.5</v>
      </c>
      <c r="H9" s="898">
        <v>114.1</v>
      </c>
      <c r="I9" s="897">
        <v>114</v>
      </c>
      <c r="J9" s="897">
        <v>112.4</v>
      </c>
      <c r="K9" s="897">
        <v>103.2</v>
      </c>
    </row>
    <row r="10" spans="1:11" s="627" customFormat="1" ht="12.75" customHeight="1">
      <c r="A10" s="630" t="s">
        <v>219</v>
      </c>
      <c r="B10" s="628">
        <v>105.8</v>
      </c>
      <c r="C10" s="628">
        <v>115.2</v>
      </c>
      <c r="D10" s="628">
        <v>109.7</v>
      </c>
      <c r="E10" s="628">
        <v>110.2</v>
      </c>
      <c r="F10" s="889">
        <v>102.6</v>
      </c>
      <c r="G10" s="898">
        <v>102.5</v>
      </c>
      <c r="H10" s="898">
        <v>102.5</v>
      </c>
      <c r="I10" s="897">
        <v>109</v>
      </c>
      <c r="J10" s="897">
        <v>133.30000000000001</v>
      </c>
      <c r="K10" s="897">
        <v>108.2</v>
      </c>
    </row>
    <row r="11" spans="1:11" s="627" customFormat="1" ht="12.75" customHeight="1">
      <c r="A11" s="630" t="s">
        <v>220</v>
      </c>
      <c r="B11" s="628">
        <v>123.3</v>
      </c>
      <c r="C11" s="628">
        <v>106.9</v>
      </c>
      <c r="D11" s="628">
        <v>105.9</v>
      </c>
      <c r="E11" s="628">
        <v>107.3</v>
      </c>
      <c r="F11" s="889">
        <v>106.1</v>
      </c>
      <c r="G11" s="898">
        <v>101.2</v>
      </c>
      <c r="H11" s="1002">
        <v>99.8</v>
      </c>
      <c r="I11" s="897">
        <v>107.2</v>
      </c>
      <c r="J11" s="897">
        <v>118.1</v>
      </c>
      <c r="K11" s="897">
        <v>125.3</v>
      </c>
    </row>
    <row r="12" spans="1:11" s="627" customFormat="1" ht="12.75" customHeight="1">
      <c r="A12" s="629" t="s">
        <v>221</v>
      </c>
      <c r="B12" s="628">
        <v>109.7</v>
      </c>
      <c r="C12" s="628">
        <v>112.6</v>
      </c>
      <c r="D12" s="628">
        <v>107.3</v>
      </c>
      <c r="E12" s="628">
        <v>108.4</v>
      </c>
      <c r="F12" s="889">
        <v>104.4</v>
      </c>
      <c r="G12" s="898">
        <v>103.3</v>
      </c>
      <c r="H12" s="898">
        <v>103.5</v>
      </c>
      <c r="I12" s="897">
        <v>104.3</v>
      </c>
      <c r="J12" s="897">
        <v>111.2</v>
      </c>
      <c r="K12" s="897">
        <v>121</v>
      </c>
    </row>
    <row r="13" spans="1:11" s="627" customFormat="1" ht="12.75" customHeight="1">
      <c r="A13" s="629" t="s">
        <v>222</v>
      </c>
      <c r="B13" s="628">
        <v>101.5</v>
      </c>
      <c r="C13" s="628">
        <v>107.5</v>
      </c>
      <c r="D13" s="628">
        <v>98.8</v>
      </c>
      <c r="E13" s="628">
        <v>121.6</v>
      </c>
      <c r="F13" s="889">
        <v>95.1</v>
      </c>
      <c r="G13" s="898">
        <v>103.8</v>
      </c>
      <c r="H13" s="898">
        <v>105.2</v>
      </c>
      <c r="I13" s="897">
        <v>112</v>
      </c>
      <c r="J13" s="897">
        <v>118.9</v>
      </c>
      <c r="K13" s="897">
        <v>108.6</v>
      </c>
    </row>
    <row r="14" spans="1:11" s="627" customFormat="1" ht="12.75" customHeight="1">
      <c r="A14" s="629" t="s">
        <v>223</v>
      </c>
      <c r="B14" s="628">
        <v>120.2</v>
      </c>
      <c r="C14" s="628">
        <v>101.7</v>
      </c>
      <c r="D14" s="628">
        <v>111.8</v>
      </c>
      <c r="E14" s="628">
        <v>117.4</v>
      </c>
      <c r="F14" s="889">
        <v>90.5</v>
      </c>
      <c r="G14" s="898">
        <v>106.4</v>
      </c>
      <c r="H14" s="898">
        <v>124.3</v>
      </c>
      <c r="I14" s="897">
        <v>112.1</v>
      </c>
      <c r="J14" s="897">
        <v>106.2</v>
      </c>
      <c r="K14" s="897">
        <v>104.9</v>
      </c>
    </row>
    <row r="15" spans="1:11" s="627" customFormat="1" ht="12.75" customHeight="1">
      <c r="A15" s="629" t="s">
        <v>224</v>
      </c>
      <c r="B15" s="628">
        <v>105.5</v>
      </c>
      <c r="C15" s="628">
        <v>109.5</v>
      </c>
      <c r="D15" s="628">
        <v>103.2</v>
      </c>
      <c r="E15" s="628">
        <v>111.8</v>
      </c>
      <c r="F15" s="889">
        <v>97.9</v>
      </c>
      <c r="G15" s="898">
        <v>102</v>
      </c>
      <c r="H15" s="898">
        <v>99.6</v>
      </c>
      <c r="I15" s="897">
        <v>97.1</v>
      </c>
      <c r="J15" s="897">
        <v>108.7</v>
      </c>
      <c r="K15" s="897">
        <v>103</v>
      </c>
    </row>
    <row r="16" spans="1:11" s="627" customFormat="1" ht="12.75" customHeight="1">
      <c r="A16" s="629" t="s">
        <v>225</v>
      </c>
      <c r="B16" s="628">
        <v>114.6</v>
      </c>
      <c r="C16" s="628">
        <v>110.2</v>
      </c>
      <c r="D16" s="628">
        <v>109.2</v>
      </c>
      <c r="E16" s="628">
        <v>119.7</v>
      </c>
      <c r="F16" s="889">
        <v>96.8</v>
      </c>
      <c r="G16" s="898">
        <v>97.1</v>
      </c>
      <c r="H16" s="898">
        <v>111.5</v>
      </c>
      <c r="I16" s="897">
        <v>115.1</v>
      </c>
      <c r="J16" s="897">
        <v>117.3</v>
      </c>
      <c r="K16" s="897">
        <v>104.3</v>
      </c>
    </row>
    <row r="17" spans="1:11" s="627" customFormat="1" ht="12.75" customHeight="1">
      <c r="A17" s="629" t="s">
        <v>226</v>
      </c>
      <c r="B17" s="628">
        <v>108.4</v>
      </c>
      <c r="C17" s="628">
        <v>96.6</v>
      </c>
      <c r="D17" s="628">
        <v>101.4</v>
      </c>
      <c r="E17" s="628">
        <v>108</v>
      </c>
      <c r="F17" s="889">
        <v>98.7</v>
      </c>
      <c r="G17" s="898">
        <v>95.2</v>
      </c>
      <c r="H17" s="898">
        <v>142.9</v>
      </c>
      <c r="I17" s="897">
        <v>117</v>
      </c>
      <c r="J17" s="897">
        <v>110.5</v>
      </c>
      <c r="K17" s="897">
        <v>86.3</v>
      </c>
    </row>
    <row r="18" spans="1:11" s="627" customFormat="1" ht="12.75" customHeight="1">
      <c r="A18" s="629" t="s">
        <v>227</v>
      </c>
      <c r="B18" s="628">
        <v>87.2</v>
      </c>
      <c r="C18" s="628">
        <v>122.5</v>
      </c>
      <c r="D18" s="628">
        <v>107.5</v>
      </c>
      <c r="E18" s="628">
        <v>121.9</v>
      </c>
      <c r="F18" s="889">
        <v>95.2</v>
      </c>
      <c r="G18" s="898">
        <v>105.2</v>
      </c>
      <c r="H18" s="898">
        <v>109.7</v>
      </c>
      <c r="I18" s="897">
        <v>118.4</v>
      </c>
      <c r="J18" s="897">
        <v>102.9</v>
      </c>
      <c r="K18" s="897">
        <v>101</v>
      </c>
    </row>
    <row r="19" spans="1:11" s="627" customFormat="1" ht="12.75" customHeight="1">
      <c r="A19" s="629" t="s">
        <v>228</v>
      </c>
      <c r="B19" s="628">
        <v>98.5</v>
      </c>
      <c r="C19" s="628">
        <v>100.7</v>
      </c>
      <c r="D19" s="628">
        <v>106.5</v>
      </c>
      <c r="E19" s="628">
        <v>108.1</v>
      </c>
      <c r="F19" s="889">
        <v>95.4</v>
      </c>
      <c r="G19" s="898">
        <v>91.6</v>
      </c>
      <c r="H19" s="898">
        <v>110.7</v>
      </c>
      <c r="I19" s="897">
        <v>119.8</v>
      </c>
      <c r="J19" s="897">
        <v>129.19999999999999</v>
      </c>
      <c r="K19" s="897">
        <v>96.5</v>
      </c>
    </row>
    <row r="20" spans="1:11" s="867" customFormat="1" ht="12.75" customHeight="1">
      <c r="A20" s="890" t="s">
        <v>1242</v>
      </c>
      <c r="B20" s="628"/>
      <c r="C20" s="628">
        <v>117.1</v>
      </c>
      <c r="D20" s="628">
        <v>104.2</v>
      </c>
      <c r="E20" s="628">
        <v>115.9</v>
      </c>
      <c r="F20" s="889">
        <v>97</v>
      </c>
      <c r="G20" s="898">
        <v>104.9</v>
      </c>
      <c r="H20" s="898">
        <v>100.6</v>
      </c>
      <c r="I20" s="897">
        <v>96.5</v>
      </c>
      <c r="J20" s="897">
        <v>119.9</v>
      </c>
      <c r="K20" s="897">
        <v>110.8</v>
      </c>
    </row>
    <row r="21" spans="1:11" s="627" customFormat="1" ht="12.75" customHeight="1">
      <c r="A21" s="629" t="s">
        <v>229</v>
      </c>
      <c r="B21" s="628">
        <v>114.5</v>
      </c>
      <c r="C21" s="628">
        <v>108.3</v>
      </c>
      <c r="D21" s="628">
        <v>112.8</v>
      </c>
      <c r="E21" s="628">
        <v>128.69999999999999</v>
      </c>
      <c r="F21" s="889">
        <v>107</v>
      </c>
      <c r="G21" s="898">
        <v>92.9</v>
      </c>
      <c r="H21" s="898">
        <v>94.9</v>
      </c>
      <c r="I21" s="897">
        <v>122</v>
      </c>
      <c r="J21" s="897">
        <v>108.8</v>
      </c>
      <c r="K21" s="897">
        <v>104.3</v>
      </c>
    </row>
    <row r="22" spans="1:11" s="627" customFormat="1" ht="12.75" customHeight="1">
      <c r="A22" s="629" t="s">
        <v>230</v>
      </c>
      <c r="B22" s="628">
        <v>103.5</v>
      </c>
      <c r="C22" s="628">
        <v>119.7</v>
      </c>
      <c r="D22" s="628">
        <v>108.8</v>
      </c>
      <c r="E22" s="628">
        <v>110.2</v>
      </c>
      <c r="F22" s="889">
        <v>100.4</v>
      </c>
      <c r="G22" s="898">
        <v>99.3</v>
      </c>
      <c r="H22" s="898">
        <v>101.7</v>
      </c>
      <c r="I22" s="897">
        <v>109.6</v>
      </c>
      <c r="J22" s="897">
        <v>131.19999999999999</v>
      </c>
      <c r="K22" s="897">
        <v>111.5</v>
      </c>
    </row>
    <row r="23" spans="1:11" s="627" customFormat="1" ht="12.75" customHeight="1">
      <c r="A23" s="629" t="s">
        <v>231</v>
      </c>
      <c r="B23" s="628">
        <v>111.9</v>
      </c>
      <c r="C23" s="628">
        <v>103.5</v>
      </c>
      <c r="D23" s="628">
        <v>113.4</v>
      </c>
      <c r="E23" s="628">
        <v>110.1</v>
      </c>
      <c r="F23" s="889">
        <v>108</v>
      </c>
      <c r="G23" s="898">
        <v>110.1</v>
      </c>
      <c r="H23" s="898">
        <v>104.2</v>
      </c>
      <c r="I23" s="897">
        <v>107.7</v>
      </c>
      <c r="J23" s="897">
        <v>138</v>
      </c>
      <c r="K23" s="897">
        <v>101.6</v>
      </c>
    </row>
    <row r="24" spans="1:11" s="627" customFormat="1" ht="12">
      <c r="A24" s="593" t="s">
        <v>232</v>
      </c>
      <c r="B24" s="628">
        <v>136.6</v>
      </c>
      <c r="C24" s="628">
        <v>109.6</v>
      </c>
      <c r="D24" s="628">
        <v>111.6</v>
      </c>
      <c r="E24" s="628">
        <v>109.5</v>
      </c>
      <c r="F24" s="889">
        <v>113</v>
      </c>
      <c r="G24" s="898">
        <v>102.6</v>
      </c>
      <c r="H24" s="1003">
        <v>100.7</v>
      </c>
      <c r="I24" s="897">
        <v>101.5</v>
      </c>
      <c r="J24" s="897">
        <v>114.6</v>
      </c>
      <c r="K24" s="897">
        <v>140.1</v>
      </c>
    </row>
    <row r="25" spans="1:11" s="627" customFormat="1" ht="27" customHeight="1">
      <c r="A25" s="629" t="s">
        <v>233</v>
      </c>
      <c r="B25" s="628">
        <v>109.2</v>
      </c>
      <c r="C25" s="628">
        <v>105.9</v>
      </c>
      <c r="D25" s="628">
        <v>100.2</v>
      </c>
      <c r="E25" s="628">
        <v>104.4</v>
      </c>
      <c r="F25" s="889">
        <v>97.4</v>
      </c>
      <c r="G25" s="898">
        <v>103.1</v>
      </c>
      <c r="H25" s="898">
        <v>101.5</v>
      </c>
      <c r="I25" s="898">
        <v>108</v>
      </c>
      <c r="J25" s="898">
        <v>110.8</v>
      </c>
      <c r="K25" s="898">
        <v>113.1</v>
      </c>
    </row>
    <row r="26" spans="1:11" s="627" customFormat="1" ht="10.5" customHeight="1">
      <c r="A26" s="629" t="s">
        <v>234</v>
      </c>
      <c r="B26" s="628">
        <v>119.5</v>
      </c>
      <c r="C26" s="628">
        <v>107.6</v>
      </c>
      <c r="D26" s="628">
        <v>105.9</v>
      </c>
      <c r="E26" s="628">
        <v>106.6</v>
      </c>
      <c r="F26" s="889">
        <v>111.2</v>
      </c>
      <c r="G26" s="898">
        <v>100</v>
      </c>
      <c r="H26" s="898">
        <v>100.3</v>
      </c>
      <c r="I26" s="897">
        <v>105.7</v>
      </c>
      <c r="J26" s="897">
        <v>132.9</v>
      </c>
      <c r="K26" s="897">
        <v>126.2</v>
      </c>
    </row>
    <row r="27" spans="1:11" s="627" customFormat="1" ht="12.75" customHeight="1">
      <c r="A27" s="629" t="s">
        <v>235</v>
      </c>
      <c r="B27" s="628">
        <v>113.3</v>
      </c>
      <c r="C27" s="628">
        <v>102.2</v>
      </c>
      <c r="D27" s="628">
        <v>113.7</v>
      </c>
      <c r="E27" s="628">
        <v>119.5</v>
      </c>
      <c r="F27" s="889">
        <v>104.5</v>
      </c>
      <c r="G27" s="898">
        <v>98.1</v>
      </c>
      <c r="H27" s="898">
        <v>96.5</v>
      </c>
      <c r="I27" s="897">
        <v>102</v>
      </c>
      <c r="J27" s="897">
        <v>109</v>
      </c>
      <c r="K27" s="897">
        <v>186.9</v>
      </c>
    </row>
    <row r="28" spans="1:11" s="627" customFormat="1" ht="12.75" customHeight="1">
      <c r="A28" s="629" t="s">
        <v>236</v>
      </c>
      <c r="B28" s="628">
        <v>110.6</v>
      </c>
      <c r="C28" s="628">
        <v>103.4</v>
      </c>
      <c r="D28" s="628">
        <v>110.6</v>
      </c>
      <c r="E28" s="628">
        <v>106.1</v>
      </c>
      <c r="F28" s="889">
        <v>97.7</v>
      </c>
      <c r="G28" s="898">
        <v>100.3</v>
      </c>
      <c r="H28" s="898">
        <v>103.5</v>
      </c>
      <c r="I28" s="897">
        <v>124.1</v>
      </c>
      <c r="J28" s="897">
        <v>105.8</v>
      </c>
      <c r="K28" s="897">
        <v>107.8</v>
      </c>
    </row>
    <row r="29" spans="1:11" s="627" customFormat="1" ht="12.75" customHeight="1">
      <c r="A29" s="629" t="s">
        <v>237</v>
      </c>
      <c r="B29" s="628">
        <v>103.1</v>
      </c>
      <c r="C29" s="628">
        <v>100.2</v>
      </c>
      <c r="D29" s="628">
        <v>100.8</v>
      </c>
      <c r="E29" s="628">
        <v>99.8</v>
      </c>
      <c r="F29" s="889">
        <v>119.1</v>
      </c>
      <c r="G29" s="898">
        <v>98.8</v>
      </c>
      <c r="H29" s="898">
        <v>100.3</v>
      </c>
      <c r="I29" s="897">
        <v>100</v>
      </c>
      <c r="J29" s="897">
        <v>100</v>
      </c>
      <c r="K29" s="897">
        <v>107.1</v>
      </c>
    </row>
    <row r="30" spans="1:11" s="627" customFormat="1" ht="12" customHeight="1">
      <c r="A30" s="629" t="s">
        <v>238</v>
      </c>
      <c r="B30" s="628">
        <v>119.7</v>
      </c>
      <c r="C30" s="628">
        <v>109.7</v>
      </c>
      <c r="D30" s="628">
        <v>105.4</v>
      </c>
      <c r="E30" s="628">
        <v>103.9</v>
      </c>
      <c r="F30" s="889">
        <v>107.7</v>
      </c>
      <c r="G30" s="898">
        <v>97.3</v>
      </c>
      <c r="H30" s="898">
        <v>99.9</v>
      </c>
      <c r="I30" s="897">
        <v>100.8</v>
      </c>
      <c r="J30" s="897">
        <v>122.1</v>
      </c>
      <c r="K30" s="897">
        <v>111.2</v>
      </c>
    </row>
    <row r="31" spans="1:11" s="627" customFormat="1" ht="12.75" customHeight="1">
      <c r="A31" s="629" t="s">
        <v>129</v>
      </c>
      <c r="B31" s="628">
        <v>110.4</v>
      </c>
      <c r="C31" s="628">
        <v>120.9</v>
      </c>
      <c r="D31" s="628">
        <v>104.2</v>
      </c>
      <c r="E31" s="628">
        <v>106.9</v>
      </c>
      <c r="F31" s="889">
        <v>107.4</v>
      </c>
      <c r="G31" s="898">
        <v>108.1</v>
      </c>
      <c r="H31" s="898">
        <v>104.6</v>
      </c>
      <c r="I31" s="897">
        <v>101.2</v>
      </c>
      <c r="J31" s="897">
        <v>109.3</v>
      </c>
      <c r="K31" s="897">
        <v>104</v>
      </c>
    </row>
    <row r="32" spans="1:11" s="627" customFormat="1" ht="12.75" customHeight="1">
      <c r="A32" s="629" t="s">
        <v>239</v>
      </c>
      <c r="B32" s="628">
        <v>107.4</v>
      </c>
      <c r="C32" s="628">
        <v>127</v>
      </c>
      <c r="D32" s="628">
        <v>100.1</v>
      </c>
      <c r="E32" s="628">
        <v>112.7</v>
      </c>
      <c r="F32" s="889">
        <v>100.1</v>
      </c>
      <c r="G32" s="898">
        <v>100.1</v>
      </c>
      <c r="H32" s="898">
        <v>102.3</v>
      </c>
      <c r="I32" s="897">
        <v>104.6</v>
      </c>
      <c r="J32" s="897">
        <v>123.2</v>
      </c>
      <c r="K32" s="897">
        <v>133.80000000000001</v>
      </c>
    </row>
    <row r="33" spans="1:11" s="627" customFormat="1" ht="12.75" customHeight="1">
      <c r="A33" s="593" t="s">
        <v>240</v>
      </c>
      <c r="B33" s="628">
        <v>109.6</v>
      </c>
      <c r="C33" s="628">
        <v>103.4</v>
      </c>
      <c r="D33" s="628">
        <v>107.3</v>
      </c>
      <c r="E33" s="628">
        <v>112.1</v>
      </c>
      <c r="F33" s="889">
        <v>103.9</v>
      </c>
      <c r="G33" s="898">
        <v>106.2</v>
      </c>
      <c r="H33" s="898">
        <v>99.1</v>
      </c>
      <c r="I33" s="897">
        <v>102.2</v>
      </c>
      <c r="J33" s="897">
        <v>141.9</v>
      </c>
      <c r="K33" s="897">
        <v>130</v>
      </c>
    </row>
    <row r="34" spans="1:11" s="627" customFormat="1" ht="12.75" customHeight="1">
      <c r="A34" s="1170"/>
      <c r="B34" s="1171"/>
      <c r="C34" s="1172"/>
      <c r="D34" s="1173"/>
      <c r="E34" s="1173"/>
      <c r="F34" s="1173"/>
      <c r="G34" s="1173"/>
      <c r="H34" s="1174"/>
      <c r="I34" s="1174"/>
      <c r="J34" s="1174"/>
      <c r="K34" s="1174"/>
    </row>
    <row r="35" spans="1:11" s="627" customFormat="1" ht="9" customHeight="1">
      <c r="A35" s="632"/>
      <c r="B35" s="633"/>
      <c r="C35" s="634"/>
      <c r="D35" s="635"/>
      <c r="E35" s="635"/>
      <c r="F35" s="631"/>
    </row>
    <row r="36" spans="1:11" ht="47.25" customHeight="1">
      <c r="A36" s="2180" t="s">
        <v>1528</v>
      </c>
      <c r="B36" s="2180"/>
      <c r="C36" s="2180"/>
      <c r="D36" s="2180"/>
      <c r="E36" s="2180"/>
      <c r="F36" s="2180"/>
      <c r="G36" s="2180"/>
      <c r="H36" s="2180"/>
      <c r="I36" s="2180"/>
      <c r="J36" s="2180"/>
      <c r="K36" s="2180"/>
    </row>
    <row r="37" spans="1:11" ht="13.5" customHeight="1">
      <c r="A37" s="2178" t="s">
        <v>241</v>
      </c>
      <c r="B37" s="2178"/>
      <c r="C37" s="636"/>
      <c r="D37" s="636"/>
      <c r="E37" s="636"/>
      <c r="G37" s="636"/>
    </row>
    <row r="38" spans="1:11" ht="13.5" customHeight="1">
      <c r="A38" s="1182"/>
      <c r="B38" s="1187">
        <v>2011</v>
      </c>
      <c r="C38" s="1187">
        <v>2012</v>
      </c>
      <c r="D38" s="1187">
        <v>2013</v>
      </c>
      <c r="E38" s="1187">
        <v>2014</v>
      </c>
      <c r="F38" s="1187">
        <v>2016</v>
      </c>
      <c r="G38" s="1188">
        <v>2019</v>
      </c>
      <c r="H38" s="1188">
        <v>2020</v>
      </c>
      <c r="I38" s="1188">
        <v>2021</v>
      </c>
      <c r="J38" s="1188">
        <v>2022</v>
      </c>
      <c r="K38" s="1188">
        <v>2023</v>
      </c>
    </row>
    <row r="39" spans="1:11" ht="12">
      <c r="A39" s="623"/>
      <c r="B39" s="636"/>
      <c r="C39" s="636"/>
      <c r="D39" s="636"/>
      <c r="E39" s="636"/>
    </row>
    <row r="40" spans="1:11" ht="12">
      <c r="A40" s="637" t="s">
        <v>242</v>
      </c>
      <c r="B40" s="638">
        <v>83.24652833333333</v>
      </c>
      <c r="C40" s="638">
        <v>93.567708333333329</v>
      </c>
      <c r="D40" s="638">
        <v>102.38855347843558</v>
      </c>
      <c r="E40" s="638">
        <v>107.52330670892501</v>
      </c>
      <c r="F40" s="891">
        <v>111.14184711010832</v>
      </c>
      <c r="G40" s="948">
        <v>105.46361745119999</v>
      </c>
      <c r="H40" s="948">
        <v>108.9</v>
      </c>
      <c r="I40" s="621">
        <v>111.86</v>
      </c>
      <c r="J40" s="621">
        <v>92.54</v>
      </c>
      <c r="K40" s="621">
        <v>142.49</v>
      </c>
    </row>
    <row r="41" spans="1:11" ht="12">
      <c r="A41" s="637" t="s">
        <v>243</v>
      </c>
      <c r="B41" s="638">
        <v>37.5</v>
      </c>
      <c r="C41" s="638">
        <v>38.796517499999993</v>
      </c>
      <c r="D41" s="638">
        <v>39.619402095699868</v>
      </c>
      <c r="E41" s="638">
        <v>42.523548552158324</v>
      </c>
      <c r="F41" s="891">
        <v>49.690399500000005</v>
      </c>
      <c r="G41" s="948">
        <v>49.690399499999998</v>
      </c>
      <c r="H41" s="948">
        <v>49.69</v>
      </c>
      <c r="I41" s="621">
        <v>59.02</v>
      </c>
      <c r="J41" s="621">
        <v>62.11</v>
      </c>
      <c r="K41" s="621">
        <v>62.72</v>
      </c>
    </row>
    <row r="42" spans="1:11" ht="12">
      <c r="A42" s="639" t="s">
        <v>244</v>
      </c>
      <c r="B42" s="638">
        <v>30.52</v>
      </c>
      <c r="C42" s="638">
        <v>28.5</v>
      </c>
      <c r="D42" s="638">
        <v>29.77</v>
      </c>
      <c r="E42" s="638">
        <v>34.76</v>
      </c>
      <c r="F42" s="891">
        <v>35.497627111358327</v>
      </c>
      <c r="G42" s="948">
        <v>34.961247466099998</v>
      </c>
      <c r="H42" s="948">
        <v>38.119999999999997</v>
      </c>
      <c r="I42" s="621">
        <v>41.27</v>
      </c>
      <c r="J42" s="621">
        <v>52.73</v>
      </c>
      <c r="K42" s="621">
        <v>55.43</v>
      </c>
    </row>
    <row r="43" spans="1:11" ht="12">
      <c r="A43" s="639" t="s">
        <v>245</v>
      </c>
      <c r="B43" s="638">
        <v>261.48958333333331</v>
      </c>
      <c r="C43" s="638">
        <v>280</v>
      </c>
      <c r="D43" s="638">
        <v>286.82983301098255</v>
      </c>
      <c r="E43" s="638">
        <v>342.29584586023333</v>
      </c>
      <c r="F43" s="638">
        <v>282.66782950471662</v>
      </c>
      <c r="G43" s="948">
        <v>352.47365212890003</v>
      </c>
      <c r="H43" s="948">
        <v>452.48</v>
      </c>
      <c r="I43" s="621">
        <v>501.46</v>
      </c>
      <c r="J43" s="621">
        <v>525.54999999999995</v>
      </c>
      <c r="K43" s="621">
        <v>550</v>
      </c>
    </row>
    <row r="44" spans="1:11" ht="12">
      <c r="A44" s="639" t="s">
        <v>246</v>
      </c>
      <c r="B44" s="638">
        <v>283.88541666666669</v>
      </c>
      <c r="C44" s="638">
        <v>302.91666666666669</v>
      </c>
      <c r="D44" s="638">
        <v>299.37830722550831</v>
      </c>
      <c r="E44" s="638">
        <v>340.51203316646667</v>
      </c>
      <c r="F44" s="638">
        <v>283.2002982988833</v>
      </c>
      <c r="G44" s="948">
        <v>354.96478698599998</v>
      </c>
      <c r="H44" s="948">
        <v>454.97</v>
      </c>
      <c r="I44" s="621">
        <v>524.98</v>
      </c>
      <c r="J44" s="621">
        <v>567.38</v>
      </c>
      <c r="K44" s="621">
        <v>600</v>
      </c>
    </row>
    <row r="45" spans="1:11" ht="12">
      <c r="A45" s="637" t="s">
        <v>247</v>
      </c>
      <c r="B45" s="638">
        <v>22.854166583333335</v>
      </c>
      <c r="C45" s="638">
        <v>27.722223750000001</v>
      </c>
      <c r="D45" s="638">
        <v>29.681846762510322</v>
      </c>
      <c r="E45" s="638">
        <v>32.653778382508335</v>
      </c>
      <c r="F45" s="638">
        <v>31.880819340216672</v>
      </c>
      <c r="G45" s="948">
        <v>40.633134679400001</v>
      </c>
      <c r="H45" s="948">
        <v>40.42</v>
      </c>
      <c r="I45" s="621">
        <v>54.85</v>
      </c>
      <c r="J45" s="621">
        <v>59.3</v>
      </c>
      <c r="K45" s="621">
        <v>57.64</v>
      </c>
    </row>
    <row r="46" spans="1:11" ht="12">
      <c r="A46" s="637" t="s">
        <v>248</v>
      </c>
      <c r="B46" s="638">
        <v>66.388890833333335</v>
      </c>
      <c r="C46" s="638">
        <v>64.201387083333316</v>
      </c>
      <c r="D46" s="638">
        <v>68.570994736654512</v>
      </c>
      <c r="E46" s="638">
        <v>81.617553711083332</v>
      </c>
      <c r="F46" s="638">
        <v>75.737044743691669</v>
      </c>
      <c r="G46" s="948">
        <v>63.1635959766</v>
      </c>
      <c r="H46" s="948">
        <v>93.22</v>
      </c>
      <c r="I46" s="621">
        <v>100</v>
      </c>
      <c r="J46" s="621">
        <v>111.13</v>
      </c>
      <c r="K46" s="621">
        <v>119.72</v>
      </c>
    </row>
    <row r="47" spans="1:11" ht="12">
      <c r="A47" s="868" t="s">
        <v>249</v>
      </c>
      <c r="B47" s="638">
        <v>310.76388750000001</v>
      </c>
      <c r="C47" s="638">
        <v>308.43750333333338</v>
      </c>
      <c r="D47" s="638">
        <v>362.60855376533669</v>
      </c>
      <c r="E47" s="638">
        <v>417.91472918682507</v>
      </c>
      <c r="F47" s="638">
        <v>464.72096226003333</v>
      </c>
      <c r="G47" s="948">
        <v>382.08742733619999</v>
      </c>
      <c r="H47" s="948">
        <v>369.93</v>
      </c>
      <c r="I47" s="621">
        <v>369.93</v>
      </c>
      <c r="J47" s="621">
        <v>623.66</v>
      </c>
      <c r="K47" s="621">
        <v>623.66</v>
      </c>
    </row>
    <row r="48" spans="1:11" ht="12">
      <c r="A48" s="639" t="s">
        <v>250</v>
      </c>
      <c r="B48" s="638">
        <v>112.31697791666669</v>
      </c>
      <c r="C48" s="638">
        <v>107.68861395833331</v>
      </c>
      <c r="D48" s="638">
        <v>109.03362878543868</v>
      </c>
      <c r="E48" s="638">
        <v>104.81930385208334</v>
      </c>
      <c r="F48" s="638">
        <v>111.44529171459999</v>
      </c>
      <c r="G48" s="948">
        <v>97.750516342400005</v>
      </c>
      <c r="H48" s="948">
        <v>157</v>
      </c>
      <c r="I48" s="621">
        <v>182.67</v>
      </c>
      <c r="J48" s="621">
        <v>184.19</v>
      </c>
      <c r="K48" s="621">
        <v>154.06</v>
      </c>
    </row>
    <row r="49" spans="1:11" ht="12">
      <c r="A49" s="637" t="s">
        <v>251</v>
      </c>
      <c r="B49" s="638">
        <v>55.205439250000005</v>
      </c>
      <c r="C49" s="638">
        <v>34.346591818181821</v>
      </c>
      <c r="D49" s="638">
        <v>61.031429885479021</v>
      </c>
      <c r="E49" s="638">
        <v>60.334527366469992</v>
      </c>
      <c r="F49" s="638">
        <v>49.688981733989998</v>
      </c>
      <c r="G49" s="948">
        <v>51.578323574499997</v>
      </c>
      <c r="H49" s="948">
        <v>82.77</v>
      </c>
      <c r="I49" s="621">
        <v>86.53</v>
      </c>
      <c r="J49" s="621">
        <v>54.28</v>
      </c>
      <c r="K49" s="621">
        <v>74.89</v>
      </c>
    </row>
    <row r="50" spans="1:11" ht="12">
      <c r="A50" s="637" t="s">
        <v>252</v>
      </c>
      <c r="B50" s="638">
        <v>20.001389166666666</v>
      </c>
      <c r="C50" s="638">
        <v>17.124999166666665</v>
      </c>
      <c r="D50" s="638">
        <v>17.815831411161465</v>
      </c>
      <c r="E50" s="638">
        <v>25.400056927799998</v>
      </c>
      <c r="F50" s="638">
        <v>17.298448859375004</v>
      </c>
      <c r="G50" s="948">
        <v>24.3147206555</v>
      </c>
      <c r="H50" s="948">
        <v>23.21</v>
      </c>
      <c r="I50" s="621">
        <v>25</v>
      </c>
      <c r="J50" s="621">
        <v>33.25</v>
      </c>
      <c r="K50" s="621">
        <v>26.64</v>
      </c>
    </row>
    <row r="51" spans="1:11" ht="12">
      <c r="A51" s="639" t="s">
        <v>253</v>
      </c>
      <c r="B51" s="638">
        <v>18.494443749999999</v>
      </c>
      <c r="C51" s="638">
        <v>18.303818750000001</v>
      </c>
      <c r="D51" s="638">
        <v>25.131469457196868</v>
      </c>
      <c r="E51" s="638">
        <v>31.64549656740833</v>
      </c>
      <c r="F51" s="638">
        <v>20.535320092583333</v>
      </c>
      <c r="G51" s="948">
        <v>23.800852488699999</v>
      </c>
      <c r="H51" s="948">
        <v>31.89</v>
      </c>
      <c r="I51" s="621">
        <v>40.79</v>
      </c>
      <c r="J51" s="621">
        <v>33.76</v>
      </c>
      <c r="K51" s="621">
        <v>30.88</v>
      </c>
    </row>
    <row r="52" spans="1:11" ht="12">
      <c r="A52" s="639" t="s">
        <v>254</v>
      </c>
      <c r="B52" s="638">
        <v>62.624652500000003</v>
      </c>
      <c r="C52" s="638">
        <v>54.119791666666664</v>
      </c>
      <c r="D52" s="638">
        <v>52.830356790833342</v>
      </c>
      <c r="E52" s="638">
        <v>56.53090515834166</v>
      </c>
      <c r="F52" s="638">
        <v>59.79894418430834</v>
      </c>
      <c r="G52" s="948">
        <v>47.867398586900002</v>
      </c>
      <c r="H52" s="948">
        <v>57.45</v>
      </c>
      <c r="I52" s="621">
        <v>73.94</v>
      </c>
      <c r="J52" s="621">
        <v>97.87</v>
      </c>
      <c r="K52" s="621">
        <v>87.32</v>
      </c>
    </row>
    <row r="53" spans="1:11" ht="12">
      <c r="A53" s="637" t="s">
        <v>255</v>
      </c>
      <c r="B53" s="638">
        <v>66.25</v>
      </c>
      <c r="C53" s="638">
        <v>71.25</v>
      </c>
      <c r="D53" s="638">
        <v>130.20017299967876</v>
      </c>
      <c r="E53" s="638">
        <v>130.78381706825004</v>
      </c>
      <c r="F53" s="638">
        <v>140.91744738263333</v>
      </c>
      <c r="G53" s="948">
        <v>172.6791802747</v>
      </c>
      <c r="H53" s="948">
        <v>175.93</v>
      </c>
      <c r="I53" s="621">
        <v>197.55</v>
      </c>
      <c r="J53" s="621">
        <v>261.11</v>
      </c>
      <c r="K53" s="621">
        <v>294.95</v>
      </c>
    </row>
    <row r="54" spans="1:11" ht="12">
      <c r="A54" s="637" t="s">
        <v>256</v>
      </c>
      <c r="B54" s="638">
        <v>19.602777499999998</v>
      </c>
      <c r="C54" s="638">
        <v>21.266666666666669</v>
      </c>
      <c r="D54" s="638">
        <v>22.417994937217738</v>
      </c>
      <c r="E54" s="638">
        <v>23.158024971416665</v>
      </c>
      <c r="F54" s="638">
        <v>34.843148535825001</v>
      </c>
      <c r="G54" s="948">
        <v>63.242888169099999</v>
      </c>
      <c r="H54" s="948">
        <v>70.72</v>
      </c>
      <c r="I54" s="621">
        <v>78.010000000000005</v>
      </c>
      <c r="J54" s="621">
        <v>101.65</v>
      </c>
      <c r="K54" s="621">
        <v>103.89</v>
      </c>
    </row>
    <row r="55" spans="1:11" ht="12">
      <c r="A55" s="869" t="s">
        <v>257</v>
      </c>
      <c r="B55" s="638">
        <v>19</v>
      </c>
      <c r="C55" s="638">
        <v>21</v>
      </c>
      <c r="D55" s="638">
        <v>22.975262403266836</v>
      </c>
      <c r="E55" s="638">
        <v>23.594705412233335</v>
      </c>
      <c r="F55" s="638">
        <v>24.754551773666666</v>
      </c>
      <c r="G55" s="948">
        <v>26.371648900899999</v>
      </c>
      <c r="H55" s="948">
        <v>26.371648900899999</v>
      </c>
      <c r="I55" s="621">
        <v>30.78</v>
      </c>
      <c r="J55" s="621">
        <v>47.24</v>
      </c>
      <c r="K55" s="621">
        <v>54.06</v>
      </c>
    </row>
    <row r="56" spans="1:11" ht="12">
      <c r="A56" s="869" t="s">
        <v>258</v>
      </c>
      <c r="B56" s="638">
        <v>56.084375000000001</v>
      </c>
      <c r="C56" s="638">
        <v>61.975000000000001</v>
      </c>
      <c r="D56" s="638">
        <v>66.576992470019619</v>
      </c>
      <c r="E56" s="638">
        <v>70.319863413166658</v>
      </c>
      <c r="F56" s="638">
        <v>90.188285836174998</v>
      </c>
      <c r="G56" s="948">
        <v>72.717201184499999</v>
      </c>
      <c r="H56" s="948">
        <v>73.430000000000007</v>
      </c>
      <c r="I56" s="621">
        <v>74.27</v>
      </c>
      <c r="J56" s="621">
        <v>117.94</v>
      </c>
      <c r="K56" s="621">
        <v>122.5</v>
      </c>
    </row>
    <row r="57" spans="1:11" ht="12">
      <c r="A57" s="640" t="s">
        <v>259</v>
      </c>
      <c r="B57" s="638">
        <v>617.1875</v>
      </c>
      <c r="C57" s="638">
        <v>673.125</v>
      </c>
      <c r="D57" s="638">
        <v>732.4632517015292</v>
      </c>
      <c r="E57" s="638">
        <v>795.82323377526666</v>
      </c>
      <c r="F57" s="638">
        <v>1024.2802415816166</v>
      </c>
      <c r="G57" s="1004">
        <v>1437.2058811707</v>
      </c>
      <c r="H57" s="1004">
        <v>1464.1</v>
      </c>
      <c r="I57" s="1004">
        <v>1502.83</v>
      </c>
      <c r="J57" s="1004">
        <v>1892.1</v>
      </c>
      <c r="K57" s="1004">
        <v>2985.08</v>
      </c>
    </row>
    <row r="58" spans="1:11" ht="12">
      <c r="A58" s="639" t="s">
        <v>260</v>
      </c>
      <c r="B58" s="638">
        <v>3943.75</v>
      </c>
      <c r="C58" s="638">
        <v>4256.25</v>
      </c>
      <c r="D58" s="638">
        <v>4194.1799434845516</v>
      </c>
      <c r="E58" s="638">
        <v>4287.6088143016505</v>
      </c>
      <c r="F58" s="638">
        <v>4775.4134606316165</v>
      </c>
      <c r="G58" s="1004">
        <v>5610.5642272984996</v>
      </c>
      <c r="H58" s="1004">
        <v>5584.71</v>
      </c>
      <c r="I58" s="1004">
        <v>6181.98</v>
      </c>
      <c r="J58" s="1004">
        <v>6940.83</v>
      </c>
      <c r="K58" s="1004">
        <v>9376.02</v>
      </c>
    </row>
    <row r="59" spans="1:11" ht="12">
      <c r="A59" s="639" t="s">
        <v>261</v>
      </c>
      <c r="B59" s="638">
        <v>18817.361111666665</v>
      </c>
      <c r="C59" s="638">
        <v>19847.222222499997</v>
      </c>
      <c r="D59" s="638">
        <v>19781.462821860932</v>
      </c>
      <c r="E59" s="638">
        <v>19784.242420381055</v>
      </c>
      <c r="F59" s="638">
        <v>20684.123598526818</v>
      </c>
      <c r="G59" s="1004">
        <v>21513.846090339099</v>
      </c>
      <c r="H59" s="1004">
        <v>21381.45</v>
      </c>
      <c r="I59" s="1004">
        <v>21909.78</v>
      </c>
      <c r="J59" s="1004">
        <v>24981.37</v>
      </c>
      <c r="K59" s="1004">
        <v>34357.800000000003</v>
      </c>
    </row>
    <row r="60" spans="1:11" ht="12">
      <c r="A60" s="639" t="s">
        <v>262</v>
      </c>
      <c r="B60" s="638">
        <v>9206.25</v>
      </c>
      <c r="C60" s="638">
        <v>9297.9166666666661</v>
      </c>
      <c r="D60" s="638">
        <v>8856.3202968710993</v>
      </c>
      <c r="E60" s="638">
        <v>8887.5002931721774</v>
      </c>
      <c r="F60" s="638">
        <v>9492.5601403421097</v>
      </c>
      <c r="G60" s="1004">
        <v>10654.880745967001</v>
      </c>
      <c r="H60" s="1004">
        <v>10686.87</v>
      </c>
      <c r="I60" s="1004">
        <v>10924.65</v>
      </c>
      <c r="J60" s="1004">
        <v>12885.33</v>
      </c>
      <c r="K60" s="1004">
        <v>17650.59</v>
      </c>
    </row>
    <row r="61" spans="1:11" ht="12">
      <c r="A61" s="637" t="s">
        <v>263</v>
      </c>
      <c r="B61" s="638">
        <v>35.548264166666669</v>
      </c>
      <c r="C61" s="638">
        <v>34.668056666666672</v>
      </c>
      <c r="D61" s="638">
        <v>33.515208400560788</v>
      </c>
      <c r="E61" s="638">
        <v>38.796451066491663</v>
      </c>
      <c r="F61" s="638">
        <v>32.193879406858336</v>
      </c>
      <c r="G61" s="1004">
        <v>37.768474503299998</v>
      </c>
      <c r="H61" s="1004">
        <v>29.73</v>
      </c>
      <c r="I61" s="1004">
        <v>60.54</v>
      </c>
      <c r="J61" s="1004">
        <v>65.23</v>
      </c>
      <c r="K61" s="1004">
        <v>60.29</v>
      </c>
    </row>
    <row r="62" spans="1:11" ht="12">
      <c r="A62" s="641" t="s">
        <v>264</v>
      </c>
      <c r="B62" s="638">
        <v>77.5</v>
      </c>
      <c r="C62" s="638">
        <v>77.5</v>
      </c>
      <c r="D62" s="638">
        <v>95.310206891743135</v>
      </c>
      <c r="E62" s="638">
        <v>112.25308368028334</v>
      </c>
      <c r="F62" s="638">
        <v>144.91376746190002</v>
      </c>
      <c r="G62" s="1004">
        <v>155.52097364950001</v>
      </c>
      <c r="H62" s="1004">
        <v>155.52097364950001</v>
      </c>
      <c r="I62" s="1004">
        <v>167.52</v>
      </c>
      <c r="J62" s="1004">
        <v>177.76</v>
      </c>
      <c r="K62" s="1004">
        <v>271.94</v>
      </c>
    </row>
    <row r="63" spans="1:11" ht="12">
      <c r="A63" s="641"/>
      <c r="B63" s="638"/>
      <c r="C63" s="638"/>
      <c r="D63" s="638"/>
      <c r="E63" s="638"/>
      <c r="F63" s="638"/>
      <c r="G63" s="899"/>
      <c r="H63" s="899"/>
      <c r="I63" s="1004"/>
      <c r="J63" s="1004"/>
    </row>
    <row r="64" spans="1:11" ht="12">
      <c r="A64" s="641"/>
      <c r="B64" s="638"/>
      <c r="C64" s="638"/>
      <c r="D64" s="638"/>
      <c r="E64" s="638"/>
      <c r="F64" s="638"/>
      <c r="G64" s="899"/>
      <c r="H64" s="899"/>
      <c r="I64" s="1004"/>
      <c r="J64" s="1004"/>
    </row>
    <row r="65" spans="1:11" ht="12">
      <c r="A65" s="641"/>
      <c r="B65" s="638"/>
      <c r="C65" s="638"/>
      <c r="D65" s="638"/>
      <c r="E65" s="638"/>
      <c r="F65" s="638"/>
      <c r="G65" s="899"/>
      <c r="H65" s="899"/>
      <c r="I65" s="1004"/>
      <c r="J65" s="1004"/>
    </row>
    <row r="66" spans="1:11" thickBot="1">
      <c r="A66" s="641"/>
      <c r="B66" s="638"/>
      <c r="C66" s="638"/>
      <c r="D66" s="638"/>
      <c r="E66" s="638"/>
      <c r="F66" s="638"/>
      <c r="G66" s="638"/>
      <c r="H66" s="899"/>
      <c r="I66" s="899"/>
      <c r="J66" s="899"/>
    </row>
    <row r="67" spans="1:11" s="870" customFormat="1" thickBot="1">
      <c r="A67" s="1185"/>
      <c r="B67" s="1186">
        <v>2011</v>
      </c>
      <c r="C67" s="1187">
        <v>2012</v>
      </c>
      <c r="D67" s="1187">
        <v>2013</v>
      </c>
      <c r="E67" s="1187">
        <v>2014</v>
      </c>
      <c r="F67" s="1187">
        <v>2016</v>
      </c>
      <c r="G67" s="559">
        <v>2019</v>
      </c>
      <c r="H67" s="559">
        <v>2020</v>
      </c>
      <c r="I67" s="559">
        <v>2021</v>
      </c>
      <c r="J67" s="1188">
        <v>2022</v>
      </c>
      <c r="K67" s="1188">
        <v>2023</v>
      </c>
    </row>
    <row r="68" spans="1:11" ht="12">
      <c r="A68" s="639" t="s">
        <v>265</v>
      </c>
      <c r="B68" s="638">
        <v>205</v>
      </c>
      <c r="C68" s="638">
        <v>223.33333333333334</v>
      </c>
      <c r="D68" s="638">
        <v>249.16666666666666</v>
      </c>
      <c r="E68" s="638">
        <v>255</v>
      </c>
      <c r="F68" s="638">
        <v>300</v>
      </c>
      <c r="G68" s="948">
        <v>400</v>
      </c>
      <c r="H68" s="948">
        <v>400</v>
      </c>
      <c r="I68" s="621">
        <v>400</v>
      </c>
      <c r="J68" s="621">
        <v>550</v>
      </c>
      <c r="K68" s="621">
        <v>550</v>
      </c>
    </row>
    <row r="69" spans="1:11" ht="12">
      <c r="A69" s="641" t="s">
        <v>266</v>
      </c>
      <c r="B69" s="638">
        <v>279.16666666666669</v>
      </c>
      <c r="C69" s="638">
        <v>267.22222500000004</v>
      </c>
      <c r="D69" s="638">
        <v>292.84338247070002</v>
      </c>
      <c r="E69" s="638">
        <v>326.41287475140001</v>
      </c>
      <c r="F69" s="638">
        <v>347.60266448860006</v>
      </c>
      <c r="G69" s="948">
        <v>416.0167646104</v>
      </c>
      <c r="H69" s="948">
        <v>416.0167646104</v>
      </c>
      <c r="I69" s="621">
        <v>416.02</v>
      </c>
      <c r="J69" s="621">
        <v>482.74</v>
      </c>
      <c r="K69" s="621">
        <v>532.79999999999995</v>
      </c>
    </row>
    <row r="70" spans="1:11" ht="11.25" customHeight="1">
      <c r="A70" s="639" t="s">
        <v>267</v>
      </c>
      <c r="B70" s="638">
        <v>50.844000000000001</v>
      </c>
      <c r="C70" s="638">
        <v>50.844000000000001</v>
      </c>
      <c r="D70" s="638">
        <v>50.842666666666673</v>
      </c>
      <c r="E70" s="638">
        <v>50.84</v>
      </c>
      <c r="F70" s="638">
        <v>50.84</v>
      </c>
      <c r="G70" s="948">
        <v>62.24</v>
      </c>
      <c r="H70" s="948">
        <v>62.24</v>
      </c>
      <c r="I70" s="621">
        <v>62.24</v>
      </c>
      <c r="J70" s="621">
        <v>62.24</v>
      </c>
      <c r="K70" s="621">
        <v>103.74</v>
      </c>
    </row>
    <row r="71" spans="1:11" s="642" customFormat="1" ht="24.95" customHeight="1">
      <c r="A71" s="641" t="s">
        <v>268</v>
      </c>
      <c r="B71" s="638" t="s">
        <v>10</v>
      </c>
      <c r="C71" s="638">
        <v>1.2</v>
      </c>
      <c r="D71" s="638">
        <v>1.2</v>
      </c>
      <c r="E71" s="638">
        <v>1.2</v>
      </c>
      <c r="F71" s="891">
        <v>1.2</v>
      </c>
      <c r="G71" s="949">
        <v>1.2</v>
      </c>
      <c r="H71" s="949">
        <v>1.2</v>
      </c>
      <c r="I71" s="900">
        <v>1.2</v>
      </c>
      <c r="J71" s="949">
        <v>1.2</v>
      </c>
      <c r="K71" s="949">
        <v>1.2</v>
      </c>
    </row>
    <row r="72" spans="1:11" thickBot="1">
      <c r="A72" s="1175" t="s">
        <v>269</v>
      </c>
      <c r="B72" s="1176">
        <v>0.7</v>
      </c>
      <c r="C72" s="1176">
        <v>0.7</v>
      </c>
      <c r="D72" s="1176">
        <v>0.7</v>
      </c>
      <c r="E72" s="1176">
        <v>0.7</v>
      </c>
      <c r="F72" s="1177">
        <v>0.77</v>
      </c>
      <c r="G72" s="558">
        <v>0.77</v>
      </c>
      <c r="H72" s="558">
        <v>0.77</v>
      </c>
      <c r="I72" s="558">
        <v>0.77</v>
      </c>
      <c r="J72" s="1179">
        <v>0.77</v>
      </c>
      <c r="K72" s="1179">
        <v>1</v>
      </c>
    </row>
    <row r="73" spans="1:11" ht="12">
      <c r="A73" s="637"/>
      <c r="B73" s="638"/>
      <c r="C73" s="638"/>
      <c r="D73" s="638"/>
      <c r="E73" s="638"/>
      <c r="F73" s="638"/>
      <c r="G73" s="891"/>
    </row>
    <row r="75" spans="1:11" ht="34.5" customHeight="1">
      <c r="A75" s="2179" t="s">
        <v>1259</v>
      </c>
      <c r="B75" s="2179"/>
      <c r="C75" s="2179"/>
      <c r="D75" s="2179"/>
      <c r="E75" s="2179"/>
      <c r="F75" s="2179"/>
      <c r="G75" s="2179"/>
      <c r="H75" s="2179"/>
      <c r="I75" s="2179"/>
      <c r="J75" s="2179"/>
    </row>
    <row r="76" spans="1:11" ht="13.5" customHeight="1">
      <c r="A76" s="2178" t="s">
        <v>299</v>
      </c>
      <c r="B76" s="2178"/>
      <c r="C76" s="636"/>
      <c r="D76" s="636"/>
      <c r="E76" s="636"/>
      <c r="G76" s="636"/>
    </row>
    <row r="77" spans="1:11" ht="12">
      <c r="A77" s="1182"/>
      <c r="B77" s="1183">
        <v>2011</v>
      </c>
      <c r="C77" s="1183">
        <v>2012</v>
      </c>
      <c r="D77" s="1183">
        <v>2013</v>
      </c>
      <c r="E77" s="1183">
        <v>2014</v>
      </c>
      <c r="F77" s="1183">
        <v>2016</v>
      </c>
      <c r="G77" s="1184">
        <v>2019</v>
      </c>
      <c r="H77" s="1184">
        <v>2020</v>
      </c>
      <c r="I77" s="1184">
        <v>2021</v>
      </c>
      <c r="J77" s="1184">
        <v>2022</v>
      </c>
      <c r="K77" s="1184">
        <v>2023</v>
      </c>
    </row>
    <row r="78" spans="1:11" ht="12">
      <c r="A78" s="623"/>
      <c r="B78" s="638"/>
      <c r="C78" s="638"/>
      <c r="D78" s="638"/>
      <c r="E78" s="638"/>
    </row>
    <row r="79" spans="1:11" ht="12" customHeight="1">
      <c r="A79" s="585" t="s">
        <v>270</v>
      </c>
      <c r="B79" s="638">
        <v>498.75</v>
      </c>
      <c r="C79" s="638">
        <v>550</v>
      </c>
      <c r="D79" s="638">
        <v>537.82229518284714</v>
      </c>
      <c r="E79" s="638">
        <v>609.43312755458351</v>
      </c>
      <c r="F79" s="891">
        <v>681.73161988050003</v>
      </c>
      <c r="G79" s="948">
        <v>600</v>
      </c>
      <c r="H79" s="1004">
        <v>1108.8900000000001</v>
      </c>
      <c r="I79" s="1004">
        <v>1108.8900000000001</v>
      </c>
      <c r="J79" s="1004">
        <v>1413.59</v>
      </c>
      <c r="K79" s="1004">
        <v>2026.8</v>
      </c>
    </row>
    <row r="80" spans="1:11" ht="12">
      <c r="A80" s="585" t="s">
        <v>271</v>
      </c>
      <c r="B80" s="638">
        <v>500</v>
      </c>
      <c r="C80" s="638">
        <v>558.33333333333337</v>
      </c>
      <c r="D80" s="638">
        <v>704.02294576983104</v>
      </c>
      <c r="E80" s="638">
        <v>738.43037733592507</v>
      </c>
      <c r="F80" s="891">
        <v>632.45553203370014</v>
      </c>
      <c r="G80" s="948">
        <v>848.52813742390003</v>
      </c>
      <c r="H80" s="948">
        <v>948.68</v>
      </c>
      <c r="I80" s="948">
        <v>948.68</v>
      </c>
      <c r="J80" s="948">
        <v>900</v>
      </c>
      <c r="K80" s="948">
        <v>1025</v>
      </c>
    </row>
    <row r="81" spans="1:11" ht="24">
      <c r="A81" s="643" t="s">
        <v>272</v>
      </c>
      <c r="B81" s="638">
        <v>45.572916666666664</v>
      </c>
      <c r="C81" s="638">
        <v>51.770833333333336</v>
      </c>
      <c r="D81" s="638">
        <v>78.587459737499401</v>
      </c>
      <c r="E81" s="638">
        <v>71.377063202083335</v>
      </c>
      <c r="F81" s="891">
        <v>65.47900426850002</v>
      </c>
      <c r="G81" s="948">
        <v>70</v>
      </c>
      <c r="H81" s="948">
        <v>70</v>
      </c>
      <c r="I81" s="948">
        <v>78.75</v>
      </c>
      <c r="J81" s="948">
        <v>87.5</v>
      </c>
      <c r="K81" s="948">
        <v>87.5</v>
      </c>
    </row>
    <row r="82" spans="1:11" ht="12">
      <c r="A82" s="585" t="s">
        <v>273</v>
      </c>
      <c r="B82" s="638">
        <v>107.39583333333333</v>
      </c>
      <c r="C82" s="638">
        <v>122.29166666666667</v>
      </c>
      <c r="D82" s="638">
        <v>129.81639056500032</v>
      </c>
      <c r="E82" s="638">
        <v>136.442954702875</v>
      </c>
      <c r="F82" s="891">
        <v>151.33578418156665</v>
      </c>
      <c r="G82" s="948">
        <v>146.9189575963</v>
      </c>
      <c r="H82" s="948">
        <v>124.02</v>
      </c>
      <c r="I82" s="948">
        <v>119.33</v>
      </c>
      <c r="J82" s="948">
        <v>127.24</v>
      </c>
      <c r="K82" s="948">
        <v>149.79</v>
      </c>
    </row>
    <row r="83" spans="1:11" ht="15.75" customHeight="1">
      <c r="A83" s="643" t="s">
        <v>274</v>
      </c>
      <c r="B83" s="638">
        <v>5.5</v>
      </c>
      <c r="C83" s="638">
        <v>6</v>
      </c>
      <c r="D83" s="638">
        <v>6.333333333333333</v>
      </c>
      <c r="E83" s="638">
        <v>8</v>
      </c>
      <c r="F83" s="891">
        <v>8</v>
      </c>
      <c r="G83" s="948">
        <v>10</v>
      </c>
      <c r="H83" s="948">
        <v>10</v>
      </c>
      <c r="I83" s="948">
        <v>10</v>
      </c>
      <c r="J83" s="948">
        <v>10</v>
      </c>
      <c r="K83" s="948">
        <v>10</v>
      </c>
    </row>
    <row r="84" spans="1:11" ht="12">
      <c r="A84" s="585" t="s">
        <v>275</v>
      </c>
      <c r="B84" s="638"/>
      <c r="C84" s="638"/>
      <c r="D84" s="638"/>
      <c r="E84" s="638"/>
      <c r="F84" s="891"/>
      <c r="G84" s="950"/>
      <c r="H84" s="950"/>
      <c r="I84" s="950"/>
      <c r="J84" s="950"/>
      <c r="K84" s="950"/>
    </row>
    <row r="85" spans="1:11" ht="12">
      <c r="A85" s="585" t="s">
        <v>276</v>
      </c>
      <c r="B85" s="638">
        <v>3.42</v>
      </c>
      <c r="C85" s="638">
        <v>3.42</v>
      </c>
      <c r="D85" s="638">
        <v>3.4040551587888976</v>
      </c>
      <c r="E85" s="638">
        <v>3.4028108559566665</v>
      </c>
      <c r="F85" s="891">
        <v>2.9730762113524998</v>
      </c>
      <c r="G85" s="948">
        <v>4.7976545314000001</v>
      </c>
      <c r="H85" s="948">
        <v>4.7976545314000001</v>
      </c>
      <c r="I85" s="948">
        <v>3.88</v>
      </c>
      <c r="J85" s="948">
        <v>3.88</v>
      </c>
      <c r="K85" s="948">
        <v>3.97</v>
      </c>
    </row>
    <row r="86" spans="1:11" ht="12">
      <c r="A86" s="641" t="s">
        <v>277</v>
      </c>
      <c r="B86" s="638">
        <v>72.5</v>
      </c>
      <c r="C86" s="638">
        <v>103.61110833333335</v>
      </c>
      <c r="D86" s="638">
        <v>149.28470933039765</v>
      </c>
      <c r="E86" s="638">
        <v>237.87315030877502</v>
      </c>
      <c r="F86" s="891">
        <v>279.82137159270002</v>
      </c>
      <c r="G86" s="948">
        <v>262.67851073129998</v>
      </c>
      <c r="H86" s="948">
        <v>283.73</v>
      </c>
      <c r="I86" s="948">
        <v>304.14</v>
      </c>
      <c r="J86" s="948">
        <v>421.43</v>
      </c>
      <c r="K86" s="948">
        <v>530.38</v>
      </c>
    </row>
    <row r="87" spans="1:11" ht="24">
      <c r="A87" s="643" t="s">
        <v>278</v>
      </c>
      <c r="B87" s="638">
        <v>155.62500333333332</v>
      </c>
      <c r="C87" s="638">
        <v>419.44444749999997</v>
      </c>
      <c r="D87" s="638">
        <v>450</v>
      </c>
      <c r="E87" s="638">
        <v>466.08734301374164</v>
      </c>
      <c r="F87" s="891">
        <v>476.28644811669989</v>
      </c>
      <c r="G87" s="948">
        <v>465.51336527680002</v>
      </c>
      <c r="H87" s="948">
        <v>471.52</v>
      </c>
      <c r="I87" s="948">
        <v>482.24</v>
      </c>
      <c r="J87" s="948">
        <v>512.91999999999996</v>
      </c>
      <c r="K87" s="948">
        <v>698.37</v>
      </c>
    </row>
    <row r="88" spans="1:11" ht="12">
      <c r="A88" s="585" t="s">
        <v>279</v>
      </c>
      <c r="B88" s="638">
        <v>80</v>
      </c>
      <c r="C88" s="638">
        <v>115</v>
      </c>
      <c r="D88" s="638">
        <v>120</v>
      </c>
      <c r="E88" s="638">
        <v>100</v>
      </c>
      <c r="F88" s="891">
        <v>120</v>
      </c>
      <c r="G88" s="948">
        <v>250</v>
      </c>
      <c r="H88" s="948">
        <v>240</v>
      </c>
      <c r="I88" s="948">
        <v>240</v>
      </c>
      <c r="J88" s="948">
        <v>240</v>
      </c>
      <c r="K88" s="948">
        <v>240</v>
      </c>
    </row>
    <row r="89" spans="1:11" ht="24">
      <c r="A89" s="644" t="s">
        <v>280</v>
      </c>
      <c r="B89" s="638">
        <v>89.605146918915992</v>
      </c>
      <c r="C89" s="638">
        <v>103.33333333333333</v>
      </c>
      <c r="D89" s="638">
        <v>108.61001748086532</v>
      </c>
      <c r="E89" s="638">
        <v>101.83456364120001</v>
      </c>
      <c r="F89" s="891">
        <v>89.442719099999991</v>
      </c>
      <c r="G89" s="948">
        <v>89.442719100000005</v>
      </c>
      <c r="H89" s="948">
        <v>89.442719100000005</v>
      </c>
      <c r="I89" s="948">
        <v>109.54</v>
      </c>
      <c r="J89" s="948">
        <v>120</v>
      </c>
      <c r="K89" s="948">
        <v>120</v>
      </c>
    </row>
    <row r="90" spans="1:11">
      <c r="A90" s="1180"/>
      <c r="B90" s="1181"/>
      <c r="C90" s="1181"/>
      <c r="D90" s="1181"/>
      <c r="E90" s="1181"/>
      <c r="F90" s="1178"/>
      <c r="G90" s="1178"/>
      <c r="H90" s="1178"/>
      <c r="I90" s="1178"/>
      <c r="J90" s="1178"/>
      <c r="K90" s="1178"/>
    </row>
  </sheetData>
  <mergeCells count="5">
    <mergeCell ref="A1:F1"/>
    <mergeCell ref="A37:B37"/>
    <mergeCell ref="A75:J75"/>
    <mergeCell ref="A76:B76"/>
    <mergeCell ref="A36:K36"/>
  </mergeCells>
  <pageMargins left="1.1811023622047245" right="0.51181102362204722" top="0.70866141732283472" bottom="0.59055118110236227" header="0.51181102362204722" footer="0.59055118110236227"/>
  <pageSetup paperSize="9" scale="88" firstPageNumber="44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</sheetPr>
  <dimension ref="B1:Q299"/>
  <sheetViews>
    <sheetView zoomScaleNormal="100" zoomScaleSheetLayoutView="100" workbookViewId="0">
      <selection activeCell="S22" sqref="A1:XFD1048576"/>
    </sheetView>
  </sheetViews>
  <sheetFormatPr defaultColWidth="9.33203125" defaultRowHeight="12.95" customHeight="1"/>
  <cols>
    <col min="1" max="1" width="4.6640625" style="599" customWidth="1"/>
    <col min="2" max="2" width="43" style="599" customWidth="1"/>
    <col min="3" max="4" width="10.6640625" style="614" hidden="1" customWidth="1"/>
    <col min="5" max="5" width="12.33203125" style="615" hidden="1" customWidth="1"/>
    <col min="6" max="8" width="11.83203125" style="618" hidden="1" customWidth="1"/>
    <col min="9" max="9" width="11.83203125" style="608" hidden="1" customWidth="1"/>
    <col min="10" max="10" width="11.83203125" style="599" hidden="1" customWidth="1"/>
    <col min="11" max="11" width="14" style="599" hidden="1" customWidth="1"/>
    <col min="12" max="14" width="12.6640625" style="894" bestFit="1" customWidth="1"/>
    <col min="15" max="16" width="12" style="599" customWidth="1"/>
    <col min="17" max="17" width="10.6640625" style="599" bestFit="1" customWidth="1"/>
    <col min="18" max="16384" width="9.33203125" style="599"/>
  </cols>
  <sheetData>
    <row r="1" spans="2:16" s="598" customFormat="1" ht="37.5" customHeight="1">
      <c r="B1" s="2183" t="s">
        <v>1449</v>
      </c>
      <c r="C1" s="2183"/>
      <c r="D1" s="2183"/>
      <c r="E1" s="2183"/>
      <c r="F1" s="2183"/>
      <c r="G1" s="2183"/>
      <c r="H1" s="2183"/>
      <c r="I1" s="2183"/>
      <c r="J1" s="2183"/>
      <c r="K1" s="2183"/>
      <c r="L1" s="2183"/>
      <c r="M1" s="2183"/>
      <c r="N1" s="2183"/>
      <c r="O1" s="2183"/>
      <c r="P1" s="2183"/>
    </row>
    <row r="2" spans="2:16" s="598" customFormat="1" ht="13.5" customHeight="1">
      <c r="C2" s="1632"/>
      <c r="D2" s="1632"/>
      <c r="E2" s="1632"/>
      <c r="F2" s="1632"/>
      <c r="G2" s="1632"/>
      <c r="H2" s="1632"/>
      <c r="I2" s="1632"/>
      <c r="J2" s="1632"/>
      <c r="L2" s="1633"/>
      <c r="M2" s="1633"/>
      <c r="N2" s="1633"/>
    </row>
    <row r="3" spans="2:16" ht="18" customHeight="1">
      <c r="B3" s="1634" t="s">
        <v>179</v>
      </c>
      <c r="C3" s="1634"/>
      <c r="D3" s="1634"/>
      <c r="E3" s="1634"/>
      <c r="F3" s="1634"/>
      <c r="G3" s="1634"/>
      <c r="H3" s="1634"/>
      <c r="I3" s="1634"/>
      <c r="J3" s="1634"/>
      <c r="K3" s="454"/>
      <c r="L3" s="599"/>
      <c r="M3" s="599"/>
      <c r="N3" s="599"/>
    </row>
    <row r="4" spans="2:16" ht="18" customHeight="1">
      <c r="B4" s="1634" t="s">
        <v>1391</v>
      </c>
      <c r="C4" s="1634"/>
      <c r="D4" s="1634"/>
      <c r="E4" s="1634"/>
      <c r="F4" s="1634"/>
      <c r="G4" s="1634"/>
      <c r="H4" s="1634"/>
      <c r="I4" s="1634"/>
      <c r="J4" s="1634"/>
      <c r="K4" s="454"/>
      <c r="L4" s="454"/>
      <c r="M4" s="454"/>
      <c r="N4" s="454"/>
    </row>
    <row r="5" spans="2:16" ht="18" customHeight="1">
      <c r="B5" s="2181" t="s">
        <v>1392</v>
      </c>
      <c r="C5" s="2181"/>
      <c r="D5" s="2181"/>
      <c r="E5" s="2181"/>
      <c r="F5" s="2181"/>
      <c r="G5" s="599"/>
      <c r="H5" s="614"/>
      <c r="I5" s="614"/>
      <c r="J5" s="454"/>
      <c r="K5" s="1635"/>
      <c r="L5" s="1635"/>
      <c r="M5" s="1635"/>
      <c r="N5" s="1635"/>
    </row>
    <row r="6" spans="2:16" s="600" customFormat="1" ht="18" customHeight="1">
      <c r="B6" s="1636"/>
      <c r="C6" s="1637">
        <v>2003</v>
      </c>
      <c r="D6" s="1637">
        <v>2004</v>
      </c>
      <c r="E6" s="1638">
        <v>2007</v>
      </c>
      <c r="F6" s="1638">
        <v>2011</v>
      </c>
      <c r="G6" s="1639">
        <v>2012</v>
      </c>
      <c r="H6" s="1638">
        <v>2013</v>
      </c>
      <c r="I6" s="1638">
        <v>2014</v>
      </c>
      <c r="J6" s="1638">
        <v>2015</v>
      </c>
      <c r="K6" s="1638">
        <v>2016</v>
      </c>
      <c r="L6" s="1640">
        <v>2019</v>
      </c>
      <c r="M6" s="1640">
        <v>2020</v>
      </c>
      <c r="N6" s="1640">
        <v>2021</v>
      </c>
      <c r="O6" s="1640">
        <v>2022</v>
      </c>
      <c r="P6" s="1640">
        <v>2023</v>
      </c>
    </row>
    <row r="7" spans="2:16" s="601" customFormat="1" ht="12.75" customHeight="1">
      <c r="B7" s="1641"/>
      <c r="C7" s="1642"/>
      <c r="D7" s="1642"/>
      <c r="H7" s="614"/>
      <c r="I7" s="614"/>
      <c r="K7" s="1643"/>
      <c r="L7" s="1643"/>
      <c r="M7" s="1643"/>
    </row>
    <row r="8" spans="2:16" s="602" customFormat="1" ht="14.25" customHeight="1">
      <c r="B8" s="1644" t="s">
        <v>9</v>
      </c>
      <c r="C8" s="1645">
        <v>3901211.5</v>
      </c>
      <c r="D8" s="1646">
        <v>4572650.4000000004</v>
      </c>
      <c r="E8" s="1646">
        <v>3019054.8</v>
      </c>
      <c r="F8" s="1436">
        <v>7112209.0999999996</v>
      </c>
      <c r="G8" s="1436">
        <v>7153283.9000000004</v>
      </c>
      <c r="H8" s="1436">
        <v>6931539.2000000002</v>
      </c>
      <c r="I8" s="1436">
        <v>8214030.5</v>
      </c>
      <c r="J8" s="1436">
        <v>10152706.4</v>
      </c>
      <c r="K8" s="1436">
        <v>10372915.9</v>
      </c>
      <c r="L8" s="1436">
        <v>14431529</v>
      </c>
      <c r="M8" s="1436">
        <v>14625276.5</v>
      </c>
      <c r="N8" s="1436">
        <v>22954149.5</v>
      </c>
      <c r="O8" s="1436">
        <v>23244194.899999999</v>
      </c>
      <c r="P8" s="1436">
        <v>28206266.100000001</v>
      </c>
    </row>
    <row r="9" spans="2:16" s="603" customFormat="1" ht="8.25" customHeight="1">
      <c r="C9" s="604"/>
      <c r="D9" s="604"/>
      <c r="E9" s="604"/>
      <c r="F9" s="605"/>
      <c r="G9" s="605"/>
      <c r="H9" s="605"/>
      <c r="I9" s="605"/>
      <c r="J9" s="605"/>
      <c r="K9" s="605"/>
      <c r="L9" s="1647"/>
      <c r="M9" s="1647"/>
      <c r="N9" s="1647"/>
      <c r="O9" s="1647"/>
      <c r="P9" s="1647"/>
    </row>
    <row r="10" spans="2:16" s="603" customFormat="1" ht="24.75" customHeight="1">
      <c r="B10" s="1648" t="s">
        <v>180</v>
      </c>
      <c r="C10" s="1649">
        <v>926.4</v>
      </c>
      <c r="D10" s="604">
        <v>412.1</v>
      </c>
      <c r="E10" s="604">
        <v>1830</v>
      </c>
      <c r="F10" s="605">
        <v>76771.5</v>
      </c>
      <c r="G10" s="605">
        <v>66800.600000000006</v>
      </c>
      <c r="H10" s="605">
        <v>76556.899999999994</v>
      </c>
      <c r="I10" s="605">
        <v>63110.7</v>
      </c>
      <c r="J10" s="605">
        <v>106310.6</v>
      </c>
      <c r="K10" s="605">
        <v>83013.7</v>
      </c>
      <c r="L10" s="605">
        <v>13677.4</v>
      </c>
      <c r="M10" s="605">
        <v>23684.2</v>
      </c>
      <c r="N10" s="605">
        <v>42118.3</v>
      </c>
      <c r="O10" s="605">
        <v>39558.800000000003</v>
      </c>
      <c r="P10" s="605">
        <v>60515.199999999997</v>
      </c>
    </row>
    <row r="11" spans="2:16" s="603" customFormat="1" ht="12.75" hidden="1" customHeight="1">
      <c r="B11" s="1650" t="s">
        <v>121</v>
      </c>
      <c r="C11" s="1651">
        <v>788.7</v>
      </c>
      <c r="D11" s="1650">
        <v>582.5</v>
      </c>
      <c r="E11" s="1650">
        <v>211.6</v>
      </c>
      <c r="F11" s="605">
        <v>45590.400000000001</v>
      </c>
      <c r="G11" s="605">
        <v>532.20000000000005</v>
      </c>
      <c r="H11" s="605">
        <v>1763.5</v>
      </c>
      <c r="I11" s="605" t="s">
        <v>10</v>
      </c>
      <c r="J11" s="605" t="s">
        <v>10</v>
      </c>
      <c r="K11" s="605" t="s">
        <v>10</v>
      </c>
      <c r="L11" s="605" t="s">
        <v>10</v>
      </c>
      <c r="M11" s="605" t="s">
        <v>10</v>
      </c>
      <c r="N11" s="605" t="s">
        <v>10</v>
      </c>
      <c r="O11" s="605"/>
      <c r="P11" s="605"/>
    </row>
    <row r="12" spans="2:16" s="603" customFormat="1" ht="15" customHeight="1">
      <c r="B12" s="1652" t="s">
        <v>181</v>
      </c>
      <c r="C12" s="1649">
        <v>343581.6</v>
      </c>
      <c r="D12" s="1653">
        <v>296372.7</v>
      </c>
      <c r="E12" s="1653">
        <v>700977.6</v>
      </c>
      <c r="F12" s="605">
        <v>1394911.4</v>
      </c>
      <c r="G12" s="605">
        <v>1573510.3</v>
      </c>
      <c r="H12" s="605">
        <v>1032927.3</v>
      </c>
      <c r="I12" s="605">
        <v>1117049.6000000001</v>
      </c>
      <c r="J12" s="605">
        <v>1264244</v>
      </c>
      <c r="K12" s="605">
        <v>1110540.8</v>
      </c>
      <c r="L12" s="605">
        <v>1583367.8</v>
      </c>
      <c r="M12" s="605">
        <v>1690589.5</v>
      </c>
      <c r="N12" s="605">
        <v>3022716.9</v>
      </c>
      <c r="O12" s="605">
        <v>2809430.4</v>
      </c>
      <c r="P12" s="605">
        <v>3732865.7</v>
      </c>
    </row>
    <row r="13" spans="2:16" s="603" customFormat="1" ht="26.25" customHeight="1">
      <c r="B13" s="1654" t="s">
        <v>182</v>
      </c>
      <c r="C13" s="1649">
        <v>146262.6</v>
      </c>
      <c r="D13" s="1653">
        <v>108584.8</v>
      </c>
      <c r="E13" s="1653">
        <v>320152.40000000002</v>
      </c>
      <c r="F13" s="605">
        <v>668704.69999999995</v>
      </c>
      <c r="G13" s="605">
        <v>830346.3</v>
      </c>
      <c r="H13" s="605">
        <v>372698.9</v>
      </c>
      <c r="I13" s="605">
        <v>478969.9</v>
      </c>
      <c r="J13" s="605">
        <v>450522.6</v>
      </c>
      <c r="K13" s="605">
        <v>372124.1</v>
      </c>
      <c r="L13" s="605">
        <v>324723.09999999998</v>
      </c>
      <c r="M13" s="605">
        <v>631301.80000000005</v>
      </c>
      <c r="N13" s="605">
        <v>1426480.5</v>
      </c>
      <c r="O13" s="605">
        <v>959710</v>
      </c>
      <c r="P13" s="605">
        <v>1391565.8</v>
      </c>
    </row>
    <row r="14" spans="2:16" s="603" customFormat="1" ht="12.95" hidden="1" customHeight="1">
      <c r="B14" s="1654" t="s">
        <v>183</v>
      </c>
      <c r="C14" s="1649">
        <v>1130.5</v>
      </c>
      <c r="D14" s="1653">
        <v>550.79999999999995</v>
      </c>
      <c r="E14" s="1653" t="s">
        <v>10</v>
      </c>
      <c r="F14" s="1655" t="s">
        <v>10</v>
      </c>
      <c r="G14" s="1655" t="s">
        <v>10</v>
      </c>
      <c r="H14" s="1655" t="s">
        <v>10</v>
      </c>
      <c r="I14" s="1655" t="s">
        <v>10</v>
      </c>
      <c r="J14" s="605"/>
      <c r="K14" s="605"/>
      <c r="L14" s="605" t="s">
        <v>10</v>
      </c>
      <c r="M14" s="605" t="s">
        <v>10</v>
      </c>
      <c r="N14" s="605" t="s">
        <v>10</v>
      </c>
      <c r="O14" s="605" t="s">
        <v>10</v>
      </c>
      <c r="P14" s="605" t="s">
        <v>10</v>
      </c>
    </row>
    <row r="15" spans="2:16" s="603" customFormat="1" ht="38.25" customHeight="1">
      <c r="B15" s="1654" t="s">
        <v>184</v>
      </c>
      <c r="C15" s="1649">
        <v>84224.3</v>
      </c>
      <c r="D15" s="1653">
        <v>12746.6</v>
      </c>
      <c r="E15" s="1653">
        <v>152288.29999999999</v>
      </c>
      <c r="F15" s="605">
        <v>65857.100000000006</v>
      </c>
      <c r="G15" s="605">
        <v>57102</v>
      </c>
      <c r="H15" s="605">
        <v>27743.4</v>
      </c>
      <c r="I15" s="605">
        <v>39061</v>
      </c>
      <c r="J15" s="605">
        <v>48313.599999999999</v>
      </c>
      <c r="K15" s="605">
        <v>53587.6</v>
      </c>
      <c r="L15" s="605">
        <v>65919</v>
      </c>
      <c r="M15" s="605">
        <v>105578.2</v>
      </c>
      <c r="N15" s="605">
        <v>56610.400000000001</v>
      </c>
      <c r="O15" s="605">
        <v>71647</v>
      </c>
      <c r="P15" s="605">
        <v>55668.1</v>
      </c>
    </row>
    <row r="16" spans="2:16" s="603" customFormat="1" ht="27.75" customHeight="1">
      <c r="B16" s="1654" t="s">
        <v>185</v>
      </c>
      <c r="C16" s="1649">
        <v>1653.2</v>
      </c>
      <c r="D16" s="1653">
        <v>1131.0999999999999</v>
      </c>
      <c r="E16" s="1653">
        <v>381.3</v>
      </c>
      <c r="F16" s="605">
        <v>16455.3</v>
      </c>
      <c r="G16" s="605">
        <v>16976.3</v>
      </c>
      <c r="H16" s="605">
        <v>19288.099999999999</v>
      </c>
      <c r="I16" s="605">
        <v>15495.8</v>
      </c>
      <c r="J16" s="605">
        <v>17785.8</v>
      </c>
      <c r="K16" s="605">
        <v>21261.5</v>
      </c>
      <c r="L16" s="605">
        <v>29127.1</v>
      </c>
      <c r="M16" s="605">
        <v>30843</v>
      </c>
      <c r="N16" s="605">
        <v>17973.7</v>
      </c>
      <c r="O16" s="605">
        <v>13207.2</v>
      </c>
      <c r="P16" s="605">
        <v>16168</v>
      </c>
    </row>
    <row r="17" spans="2:16" s="603" customFormat="1" ht="12.95" customHeight="1">
      <c r="B17" s="1654" t="s">
        <v>186</v>
      </c>
      <c r="C17" s="1649">
        <v>848.5</v>
      </c>
      <c r="D17" s="1653">
        <v>1522.1</v>
      </c>
      <c r="E17" s="1653">
        <v>1906.6</v>
      </c>
      <c r="F17" s="605">
        <v>1862.4</v>
      </c>
      <c r="G17" s="605">
        <v>2588</v>
      </c>
      <c r="H17" s="605">
        <v>4081.5</v>
      </c>
      <c r="I17" s="605">
        <v>3714.8</v>
      </c>
      <c r="J17" s="605">
        <v>4786.6000000000004</v>
      </c>
      <c r="K17" s="605">
        <v>5745.1</v>
      </c>
      <c r="L17" s="605">
        <v>10352.5</v>
      </c>
      <c r="M17" s="605">
        <v>7916.2</v>
      </c>
      <c r="N17" s="605">
        <v>11553.7</v>
      </c>
      <c r="O17" s="605">
        <v>8399.7999999999993</v>
      </c>
      <c r="P17" s="605">
        <v>18711.3</v>
      </c>
    </row>
    <row r="18" spans="2:16" s="603" customFormat="1" ht="12.95" hidden="1" customHeight="1">
      <c r="B18" s="1654" t="s">
        <v>187</v>
      </c>
      <c r="C18" s="1649"/>
      <c r="D18" s="1653"/>
      <c r="E18" s="1653"/>
      <c r="F18" s="605" t="s">
        <v>10</v>
      </c>
      <c r="G18" s="1656">
        <v>278.89999999999998</v>
      </c>
      <c r="H18" s="605">
        <v>25.6</v>
      </c>
      <c r="I18" s="605" t="s">
        <v>10</v>
      </c>
      <c r="J18" s="605" t="s">
        <v>10</v>
      </c>
      <c r="K18" s="605" t="s">
        <v>10</v>
      </c>
      <c r="L18" s="605" t="s">
        <v>10</v>
      </c>
      <c r="M18" s="605" t="s">
        <v>10</v>
      </c>
      <c r="N18" s="605" t="s">
        <v>10</v>
      </c>
      <c r="O18" s="605" t="s">
        <v>10</v>
      </c>
      <c r="P18" s="605" t="s">
        <v>10</v>
      </c>
    </row>
    <row r="19" spans="2:16" s="603" customFormat="1" ht="39.75" customHeight="1">
      <c r="B19" s="1654" t="s">
        <v>188</v>
      </c>
      <c r="C19" s="1649">
        <v>4415.3</v>
      </c>
      <c r="D19" s="1653">
        <v>9336.5</v>
      </c>
      <c r="E19" s="1653">
        <v>21863.1</v>
      </c>
      <c r="F19" s="605">
        <v>568163.9</v>
      </c>
      <c r="G19" s="605">
        <v>568874.4</v>
      </c>
      <c r="H19" s="605">
        <v>470168.6</v>
      </c>
      <c r="I19" s="605">
        <v>450580</v>
      </c>
      <c r="J19" s="605">
        <v>534763.19999999995</v>
      </c>
      <c r="K19" s="605">
        <v>493412.2</v>
      </c>
      <c r="L19" s="605">
        <v>553803.80000000005</v>
      </c>
      <c r="M19" s="605">
        <v>511794.9</v>
      </c>
      <c r="N19" s="605">
        <v>884696.3</v>
      </c>
      <c r="O19" s="605">
        <v>1023027.7</v>
      </c>
      <c r="P19" s="605">
        <v>1359988.5</v>
      </c>
    </row>
    <row r="20" spans="2:16" s="603" customFormat="1" ht="27.75" customHeight="1">
      <c r="B20" s="1654" t="s">
        <v>189</v>
      </c>
      <c r="C20" s="1649"/>
      <c r="D20" s="606">
        <v>950.8</v>
      </c>
      <c r="E20" s="606">
        <v>5858.7</v>
      </c>
      <c r="F20" s="605">
        <v>32589.1</v>
      </c>
      <c r="G20" s="605">
        <v>43319.7</v>
      </c>
      <c r="H20" s="605">
        <v>77021.899999999994</v>
      </c>
      <c r="I20" s="605">
        <v>64368.7</v>
      </c>
      <c r="J20" s="605">
        <v>54706.5</v>
      </c>
      <c r="K20" s="605">
        <v>52562.5</v>
      </c>
      <c r="L20" s="605">
        <v>216496.1</v>
      </c>
      <c r="M20" s="605">
        <v>134180</v>
      </c>
      <c r="N20" s="605">
        <v>239902.5</v>
      </c>
      <c r="O20" s="605">
        <v>109556.5</v>
      </c>
      <c r="P20" s="605">
        <v>333824.40000000002</v>
      </c>
    </row>
    <row r="21" spans="2:16" s="603" customFormat="1" ht="24">
      <c r="B21" s="1654" t="s">
        <v>190</v>
      </c>
      <c r="C21" s="1649"/>
      <c r="D21" s="606"/>
      <c r="E21" s="606"/>
      <c r="F21" s="605">
        <v>4181.3999999999996</v>
      </c>
      <c r="G21" s="605" t="s">
        <v>10</v>
      </c>
      <c r="H21" s="605" t="s">
        <v>10</v>
      </c>
      <c r="I21" s="605">
        <v>1512</v>
      </c>
      <c r="J21" s="1656">
        <v>57174</v>
      </c>
      <c r="K21" s="1656">
        <v>74056</v>
      </c>
      <c r="L21" s="605">
        <v>327266.8</v>
      </c>
      <c r="M21" s="605">
        <v>209795.9</v>
      </c>
      <c r="N21" s="605">
        <v>283118.59999999998</v>
      </c>
      <c r="O21" s="605">
        <v>533202.19999999995</v>
      </c>
      <c r="P21" s="605">
        <v>425361.6</v>
      </c>
    </row>
    <row r="22" spans="2:16" s="603" customFormat="1" ht="13.5" customHeight="1">
      <c r="B22" s="1654" t="s">
        <v>191</v>
      </c>
      <c r="C22" s="1649">
        <v>9159</v>
      </c>
      <c r="D22" s="606">
        <v>8698.9</v>
      </c>
      <c r="E22" s="606">
        <v>8810.9</v>
      </c>
      <c r="F22" s="605">
        <v>15766.4</v>
      </c>
      <c r="G22" s="605">
        <v>35609.5</v>
      </c>
      <c r="H22" s="605">
        <v>44886.3</v>
      </c>
      <c r="I22" s="605">
        <v>45629.5</v>
      </c>
      <c r="J22" s="605">
        <v>32625.7</v>
      </c>
      <c r="K22" s="605">
        <v>16806.7</v>
      </c>
      <c r="L22" s="605">
        <v>43403.4</v>
      </c>
      <c r="M22" s="605">
        <v>31123.8</v>
      </c>
      <c r="N22" s="605">
        <v>61131.4</v>
      </c>
      <c r="O22" s="605">
        <v>63846.6</v>
      </c>
      <c r="P22" s="605">
        <v>64366.1</v>
      </c>
    </row>
    <row r="23" spans="2:16" s="603" customFormat="1" ht="25.5" customHeight="1">
      <c r="B23" s="1654" t="s">
        <v>192</v>
      </c>
      <c r="C23" s="1649">
        <v>588.70000000000005</v>
      </c>
      <c r="D23" s="606">
        <v>1347.9</v>
      </c>
      <c r="E23" s="606">
        <v>4190.5</v>
      </c>
      <c r="F23" s="605">
        <v>21331.1</v>
      </c>
      <c r="G23" s="605">
        <v>18415.2</v>
      </c>
      <c r="H23" s="605">
        <v>17013</v>
      </c>
      <c r="I23" s="605">
        <v>17717.900000000001</v>
      </c>
      <c r="J23" s="605">
        <v>63566</v>
      </c>
      <c r="K23" s="605">
        <v>20985.1</v>
      </c>
      <c r="L23" s="605">
        <v>12276</v>
      </c>
      <c r="M23" s="605">
        <v>28055.7</v>
      </c>
      <c r="N23" s="605">
        <v>41249.800000000003</v>
      </c>
      <c r="O23" s="605">
        <v>26833.4</v>
      </c>
      <c r="P23" s="605">
        <v>67211.899999999994</v>
      </c>
    </row>
    <row r="24" spans="2:16" s="603" customFormat="1" ht="39" customHeight="1">
      <c r="B24" s="1652" t="s">
        <v>193</v>
      </c>
      <c r="C24" s="604"/>
      <c r="D24" s="604"/>
      <c r="E24" s="606"/>
      <c r="F24" s="605">
        <v>1591140.4</v>
      </c>
      <c r="G24" s="605">
        <v>1797996.8</v>
      </c>
      <c r="H24" s="605">
        <v>1858098.1</v>
      </c>
      <c r="I24" s="605">
        <v>2081392.7</v>
      </c>
      <c r="J24" s="605">
        <v>2646502.7999999998</v>
      </c>
      <c r="K24" s="605">
        <v>2632157.5</v>
      </c>
      <c r="L24" s="605">
        <v>3340108.2</v>
      </c>
      <c r="M24" s="605">
        <v>3597968.6</v>
      </c>
      <c r="N24" s="605">
        <v>3806592</v>
      </c>
      <c r="O24" s="605">
        <v>2429755.7999999998</v>
      </c>
      <c r="P24" s="605">
        <v>599611.69999999995</v>
      </c>
    </row>
    <row r="25" spans="2:16" s="603" customFormat="1" ht="24.75" customHeight="1">
      <c r="B25" s="1652" t="s">
        <v>194</v>
      </c>
      <c r="C25" s="604"/>
      <c r="D25" s="604"/>
      <c r="E25" s="606"/>
      <c r="F25" s="605">
        <v>89383.7</v>
      </c>
      <c r="G25" s="605">
        <v>100813.9</v>
      </c>
      <c r="H25" s="605">
        <v>161816.1</v>
      </c>
      <c r="I25" s="605">
        <v>188692.4</v>
      </c>
      <c r="J25" s="1635">
        <v>233343.5</v>
      </c>
      <c r="K25" s="1635">
        <v>219621.6</v>
      </c>
      <c r="L25" s="605">
        <v>306219.8</v>
      </c>
      <c r="M25" s="605">
        <v>293912.09999999998</v>
      </c>
      <c r="N25" s="605">
        <v>354199.9</v>
      </c>
      <c r="O25" s="605">
        <v>445659.3</v>
      </c>
      <c r="P25" s="605">
        <v>556780.9</v>
      </c>
    </row>
    <row r="26" spans="2:16" s="603" customFormat="1" ht="12.95" customHeight="1">
      <c r="B26" s="1657" t="s">
        <v>124</v>
      </c>
      <c r="C26" s="1649">
        <v>286917.7</v>
      </c>
      <c r="D26" s="606">
        <v>297819.90000000002</v>
      </c>
      <c r="E26" s="606">
        <v>470136</v>
      </c>
      <c r="F26" s="605">
        <v>1879052.1</v>
      </c>
      <c r="G26" s="605">
        <v>1230226.7</v>
      </c>
      <c r="H26" s="605">
        <v>1341051.3</v>
      </c>
      <c r="I26" s="605">
        <v>1972446.9</v>
      </c>
      <c r="J26" s="1635">
        <v>2838468.6</v>
      </c>
      <c r="K26" s="1635">
        <v>2764702.7</v>
      </c>
      <c r="L26" s="605">
        <v>4367409.5999999996</v>
      </c>
      <c r="M26" s="605">
        <v>5123093.9000000004</v>
      </c>
      <c r="N26" s="605">
        <v>8903696.0999999996</v>
      </c>
      <c r="O26" s="605">
        <v>9105645.5999999996</v>
      </c>
      <c r="P26" s="605">
        <v>11852292.5</v>
      </c>
    </row>
    <row r="27" spans="2:16" s="603" customFormat="1" ht="25.5" customHeight="1">
      <c r="B27" s="607" t="s">
        <v>195</v>
      </c>
      <c r="C27" s="1649"/>
      <c r="D27" s="606"/>
      <c r="E27" s="606"/>
      <c r="F27" s="605">
        <v>651349.9</v>
      </c>
      <c r="G27" s="605">
        <v>840165.2</v>
      </c>
      <c r="H27" s="605">
        <v>821177.8</v>
      </c>
      <c r="I27" s="605">
        <v>898904.2</v>
      </c>
      <c r="J27" s="1635">
        <v>746773</v>
      </c>
      <c r="K27" s="1635">
        <v>978282.9</v>
      </c>
      <c r="L27" s="605">
        <v>1424624.5</v>
      </c>
      <c r="M27" s="605">
        <v>1041587.3</v>
      </c>
      <c r="N27" s="605">
        <v>2163185.7999999998</v>
      </c>
      <c r="O27" s="605">
        <v>2687465.4</v>
      </c>
      <c r="P27" s="605">
        <v>4191396.2</v>
      </c>
    </row>
    <row r="28" spans="2:16" s="603" customFormat="1" ht="13.5" customHeight="1">
      <c r="B28" s="1657" t="s">
        <v>196</v>
      </c>
      <c r="C28" s="1649"/>
      <c r="D28" s="606"/>
      <c r="E28" s="606"/>
      <c r="F28" s="605">
        <v>657328.80000000005</v>
      </c>
      <c r="G28" s="605">
        <v>630285.5</v>
      </c>
      <c r="H28" s="605">
        <v>696222.2</v>
      </c>
      <c r="I28" s="605">
        <v>865365.7</v>
      </c>
      <c r="J28" s="1635">
        <v>1059503.5</v>
      </c>
      <c r="K28" s="1635">
        <v>1279605.6000000001</v>
      </c>
      <c r="L28" s="605">
        <v>1662881.3</v>
      </c>
      <c r="M28" s="605">
        <v>765860.1</v>
      </c>
      <c r="N28" s="605">
        <v>2501371.2000000002</v>
      </c>
      <c r="O28" s="605">
        <v>3285420.4</v>
      </c>
      <c r="P28" s="605">
        <v>3822391.5</v>
      </c>
    </row>
    <row r="29" spans="2:16" s="603" customFormat="1" ht="13.5" customHeight="1">
      <c r="B29" s="1657" t="s">
        <v>197</v>
      </c>
      <c r="C29" s="1649"/>
      <c r="D29" s="606"/>
      <c r="E29" s="606"/>
      <c r="F29" s="605">
        <v>23341</v>
      </c>
      <c r="G29" s="605">
        <v>116193</v>
      </c>
      <c r="H29" s="605">
        <v>100758.8</v>
      </c>
      <c r="I29" s="605">
        <v>122121.8</v>
      </c>
      <c r="J29" s="1635">
        <v>77967.7</v>
      </c>
      <c r="K29" s="1635">
        <v>71364.100000000006</v>
      </c>
      <c r="L29" s="605">
        <v>118704.3</v>
      </c>
      <c r="M29" s="605">
        <v>44009.8</v>
      </c>
      <c r="N29" s="605">
        <v>123236.6</v>
      </c>
      <c r="O29" s="605">
        <v>195597.4</v>
      </c>
      <c r="P29" s="605">
        <v>268666.8</v>
      </c>
    </row>
    <row r="30" spans="2:16" s="603" customFormat="1" ht="13.5" customHeight="1">
      <c r="B30" s="1657" t="s">
        <v>125</v>
      </c>
      <c r="C30" s="1649"/>
      <c r="D30" s="606"/>
      <c r="E30" s="606"/>
      <c r="F30" s="605">
        <v>274496.5</v>
      </c>
      <c r="G30" s="605">
        <v>290816.2</v>
      </c>
      <c r="H30" s="605">
        <v>344093.5</v>
      </c>
      <c r="I30" s="605">
        <v>365277.5</v>
      </c>
      <c r="J30" s="1635">
        <v>380748</v>
      </c>
      <c r="K30" s="1635">
        <v>476887.7</v>
      </c>
      <c r="L30" s="605">
        <v>491437.9</v>
      </c>
      <c r="M30" s="605">
        <v>1179136.3</v>
      </c>
      <c r="N30" s="605">
        <v>507342.8</v>
      </c>
      <c r="O30" s="605">
        <v>429922.7</v>
      </c>
      <c r="P30" s="605">
        <v>533102.80000000005</v>
      </c>
    </row>
    <row r="31" spans="2:16" s="603" customFormat="1" ht="15" customHeight="1">
      <c r="B31" s="1657" t="s">
        <v>198</v>
      </c>
      <c r="C31" s="1649">
        <v>3079.3</v>
      </c>
      <c r="D31" s="606">
        <v>3309.8</v>
      </c>
      <c r="E31" s="606">
        <v>623</v>
      </c>
      <c r="F31" s="605">
        <v>2054.6999999999998</v>
      </c>
      <c r="G31" s="605">
        <v>1757</v>
      </c>
      <c r="H31" s="605">
        <v>2188.4</v>
      </c>
      <c r="I31" s="605">
        <v>4026.2</v>
      </c>
      <c r="J31" s="1635">
        <v>3799.3</v>
      </c>
      <c r="K31" s="1635">
        <v>8127.2</v>
      </c>
      <c r="L31" s="605">
        <v>79169.100000000006</v>
      </c>
      <c r="M31" s="605">
        <v>59463.5</v>
      </c>
      <c r="N31" s="605">
        <v>54922.8</v>
      </c>
      <c r="O31" s="605">
        <v>64858.2</v>
      </c>
      <c r="P31" s="605">
        <v>96328.3</v>
      </c>
    </row>
    <row r="32" spans="2:16" s="603" customFormat="1" ht="14.25" customHeight="1">
      <c r="B32" s="607" t="s">
        <v>199</v>
      </c>
      <c r="C32" s="1649">
        <v>51165.7</v>
      </c>
      <c r="D32" s="604">
        <v>79461.899999999994</v>
      </c>
      <c r="E32" s="604">
        <v>107055.6</v>
      </c>
      <c r="F32" s="605">
        <v>45112.9</v>
      </c>
      <c r="G32" s="605">
        <v>70569.899999999994</v>
      </c>
      <c r="H32" s="605">
        <v>76277.2</v>
      </c>
      <c r="I32" s="605">
        <v>88632.3</v>
      </c>
      <c r="J32" s="1635">
        <v>226000.3</v>
      </c>
      <c r="K32" s="1635">
        <v>200750.8</v>
      </c>
      <c r="L32" s="605">
        <v>244349</v>
      </c>
      <c r="M32" s="605">
        <v>166542</v>
      </c>
      <c r="N32" s="605">
        <v>301205.40000000002</v>
      </c>
      <c r="O32" s="605">
        <v>444646.2</v>
      </c>
      <c r="P32" s="605">
        <v>594128.5</v>
      </c>
    </row>
    <row r="33" spans="2:17" s="603" customFormat="1" ht="25.5" customHeight="1">
      <c r="B33" s="607" t="s">
        <v>200</v>
      </c>
      <c r="C33" s="1649"/>
      <c r="D33" s="604"/>
      <c r="E33" s="604"/>
      <c r="F33" s="605">
        <v>259506</v>
      </c>
      <c r="G33" s="605">
        <v>220925.4</v>
      </c>
      <c r="H33" s="605">
        <v>220707.4</v>
      </c>
      <c r="I33" s="605">
        <v>213024.7</v>
      </c>
      <c r="J33" s="1635">
        <v>305414.40000000002</v>
      </c>
      <c r="K33" s="1635">
        <v>223105.8</v>
      </c>
      <c r="L33" s="605">
        <v>271316.7</v>
      </c>
      <c r="M33" s="605">
        <v>214998.39999999999</v>
      </c>
      <c r="N33" s="605">
        <v>494415</v>
      </c>
      <c r="O33" s="605">
        <v>495061.6</v>
      </c>
      <c r="P33" s="605">
        <v>664783.80000000005</v>
      </c>
    </row>
    <row r="34" spans="2:17" s="603" customFormat="1" ht="27" customHeight="1">
      <c r="B34" s="607" t="s">
        <v>201</v>
      </c>
      <c r="C34" s="1649"/>
      <c r="D34" s="604"/>
      <c r="E34" s="604"/>
      <c r="F34" s="605">
        <v>93753</v>
      </c>
      <c r="G34" s="605">
        <v>178762.5</v>
      </c>
      <c r="H34" s="605">
        <v>129527</v>
      </c>
      <c r="I34" s="605">
        <v>117599.7</v>
      </c>
      <c r="J34" s="1635">
        <v>133014</v>
      </c>
      <c r="K34" s="1635">
        <v>136764</v>
      </c>
      <c r="L34" s="605">
        <v>153413.9</v>
      </c>
      <c r="M34" s="605">
        <v>123851.7</v>
      </c>
      <c r="N34" s="605">
        <v>148642.1</v>
      </c>
      <c r="O34" s="605">
        <v>176476.79999999999</v>
      </c>
      <c r="P34" s="605">
        <v>302782.3</v>
      </c>
    </row>
    <row r="35" spans="2:17" s="603" customFormat="1" ht="12.95" customHeight="1">
      <c r="B35" s="1657" t="s">
        <v>129</v>
      </c>
      <c r="C35" s="1649">
        <v>425.2</v>
      </c>
      <c r="D35" s="604" t="s">
        <v>10</v>
      </c>
      <c r="E35" s="604" t="s">
        <v>10</v>
      </c>
      <c r="F35" s="605">
        <v>4928.3</v>
      </c>
      <c r="G35" s="605">
        <v>10089.4</v>
      </c>
      <c r="H35" s="605">
        <v>21833.5</v>
      </c>
      <c r="I35" s="605">
        <v>30874</v>
      </c>
      <c r="J35" s="1635">
        <v>40835.4</v>
      </c>
      <c r="K35" s="1635">
        <v>60687.6</v>
      </c>
      <c r="L35" s="605">
        <v>115499.2</v>
      </c>
      <c r="M35" s="605">
        <v>72321.2</v>
      </c>
      <c r="N35" s="605">
        <v>132731.79999999999</v>
      </c>
      <c r="O35" s="605">
        <v>153357.9</v>
      </c>
      <c r="P35" s="605">
        <v>271810.59999999998</v>
      </c>
    </row>
    <row r="36" spans="2:17" s="603" customFormat="1" ht="12.95" customHeight="1">
      <c r="B36" s="1657" t="s">
        <v>202</v>
      </c>
      <c r="C36" s="1649">
        <v>1320.7</v>
      </c>
      <c r="D36" s="604">
        <v>741.4</v>
      </c>
      <c r="E36" s="604">
        <v>5375.2</v>
      </c>
      <c r="F36" s="605">
        <v>5725.5</v>
      </c>
      <c r="G36" s="605">
        <v>13576.9</v>
      </c>
      <c r="H36" s="605">
        <v>39441.5</v>
      </c>
      <c r="I36" s="605">
        <v>73423.3</v>
      </c>
      <c r="J36" s="1635">
        <v>73979.5</v>
      </c>
      <c r="K36" s="1635">
        <v>111967.4</v>
      </c>
      <c r="L36" s="605">
        <v>238681.2</v>
      </c>
      <c r="M36" s="605">
        <v>208091.4</v>
      </c>
      <c r="N36" s="605">
        <v>367260.6</v>
      </c>
      <c r="O36" s="605">
        <v>429380.8</v>
      </c>
      <c r="P36" s="605">
        <v>585720</v>
      </c>
    </row>
    <row r="37" spans="2:17" s="603" customFormat="1" ht="12.95" customHeight="1">
      <c r="B37" s="1657" t="s">
        <v>203</v>
      </c>
      <c r="C37" s="1649"/>
      <c r="D37" s="604"/>
      <c r="E37" s="604"/>
      <c r="F37" s="605">
        <v>13143.9</v>
      </c>
      <c r="G37" s="605">
        <v>4583.8</v>
      </c>
      <c r="H37" s="605">
        <v>949.6</v>
      </c>
      <c r="I37" s="605">
        <v>2791.8</v>
      </c>
      <c r="J37" s="1635">
        <v>2688.2</v>
      </c>
      <c r="K37" s="1635">
        <v>1079.3</v>
      </c>
      <c r="L37" s="605">
        <v>1143.9000000000001</v>
      </c>
      <c r="M37" s="605">
        <v>116.5</v>
      </c>
      <c r="N37" s="605">
        <v>1145.0999999999999</v>
      </c>
      <c r="O37" s="605">
        <v>614.79999999999995</v>
      </c>
      <c r="P37" s="605">
        <v>5757.6</v>
      </c>
    </row>
    <row r="38" spans="2:17" s="603" customFormat="1" ht="12.95" customHeight="1">
      <c r="B38" s="1657" t="s">
        <v>204</v>
      </c>
      <c r="C38" s="1649">
        <v>12908.6</v>
      </c>
      <c r="D38" s="604">
        <v>29081</v>
      </c>
      <c r="E38" s="604">
        <v>5739.2</v>
      </c>
      <c r="F38" s="605">
        <v>4619.1000000000004</v>
      </c>
      <c r="G38" s="605">
        <v>5678.6</v>
      </c>
      <c r="H38" s="605">
        <v>6149.1</v>
      </c>
      <c r="I38" s="605">
        <v>9297</v>
      </c>
      <c r="J38" s="1635">
        <v>13113.6</v>
      </c>
      <c r="K38" s="605">
        <v>14257.2</v>
      </c>
      <c r="L38" s="605">
        <v>19525.2</v>
      </c>
      <c r="M38" s="605">
        <v>20050</v>
      </c>
      <c r="N38" s="605">
        <v>29367.1</v>
      </c>
      <c r="O38" s="605">
        <v>49333.9</v>
      </c>
      <c r="P38" s="605">
        <v>67331.7</v>
      </c>
    </row>
    <row r="39" spans="2:17" s="603" customFormat="1" ht="6.75" customHeight="1">
      <c r="B39" s="1658"/>
      <c r="C39" s="1659"/>
      <c r="D39" s="1659"/>
      <c r="E39" s="1659"/>
      <c r="F39" s="1660"/>
      <c r="G39" s="1660"/>
      <c r="H39" s="1660"/>
      <c r="I39" s="1660"/>
      <c r="J39" s="1661"/>
      <c r="K39" s="1661"/>
      <c r="L39" s="1662"/>
      <c r="M39" s="1662"/>
      <c r="N39" s="1662"/>
      <c r="O39" s="1662"/>
      <c r="P39" s="1662"/>
    </row>
    <row r="40" spans="2:17" ht="12.75" customHeight="1">
      <c r="B40" s="1663"/>
      <c r="F40" s="608"/>
      <c r="G40" s="608"/>
      <c r="H40" s="608"/>
      <c r="J40" s="454"/>
      <c r="K40" s="454"/>
      <c r="L40" s="454"/>
      <c r="M40" s="454"/>
      <c r="N40" s="454"/>
    </row>
    <row r="41" spans="2:17" s="609" customFormat="1" ht="30.75" customHeight="1">
      <c r="B41" s="2185" t="s">
        <v>1393</v>
      </c>
      <c r="C41" s="2185"/>
      <c r="D41" s="2185"/>
      <c r="E41" s="2185"/>
      <c r="F41" s="2185"/>
      <c r="G41" s="2185"/>
      <c r="H41" s="2185"/>
      <c r="I41" s="2185"/>
      <c r="J41" s="2185"/>
      <c r="K41" s="2185"/>
      <c r="L41" s="2185"/>
      <c r="M41" s="2185"/>
      <c r="N41" s="2185"/>
      <c r="O41" s="2185"/>
      <c r="P41" s="2185"/>
    </row>
    <row r="42" spans="2:17" s="609" customFormat="1" ht="18" customHeight="1">
      <c r="B42" s="2181" t="s">
        <v>1394</v>
      </c>
      <c r="C42" s="2181"/>
      <c r="D42" s="2181"/>
      <c r="E42" s="2181"/>
      <c r="F42" s="2181"/>
      <c r="G42" s="2181"/>
      <c r="H42" s="2181"/>
      <c r="I42" s="2181"/>
      <c r="J42" s="2181"/>
      <c r="L42" s="853"/>
      <c r="M42" s="853"/>
      <c r="N42" s="853"/>
    </row>
    <row r="43" spans="2:17" s="610" customFormat="1" ht="18" customHeight="1">
      <c r="B43" s="1235"/>
      <c r="C43" s="1664">
        <v>2003</v>
      </c>
      <c r="D43" s="1664">
        <v>2004</v>
      </c>
      <c r="E43" s="1638">
        <v>2007</v>
      </c>
      <c r="F43" s="1638">
        <v>2011</v>
      </c>
      <c r="G43" s="1638">
        <v>2012</v>
      </c>
      <c r="H43" s="1638">
        <v>2013</v>
      </c>
      <c r="I43" s="1638">
        <v>2014</v>
      </c>
      <c r="J43" s="1638">
        <v>2015</v>
      </c>
      <c r="K43" s="1638">
        <v>2016</v>
      </c>
      <c r="L43" s="1640">
        <v>2019</v>
      </c>
      <c r="M43" s="1640">
        <v>2020</v>
      </c>
      <c r="N43" s="1640">
        <v>2021</v>
      </c>
      <c r="O43" s="1640">
        <v>2022</v>
      </c>
      <c r="P43" s="1640">
        <v>2023</v>
      </c>
    </row>
    <row r="44" spans="2:17" s="610" customFormat="1" ht="12.95" customHeight="1">
      <c r="B44" s="1665"/>
      <c r="C44" s="1437"/>
      <c r="D44" s="1437"/>
      <c r="E44" s="1666"/>
      <c r="H44" s="611"/>
      <c r="I44" s="611"/>
      <c r="L44" s="1293"/>
      <c r="M44" s="1293"/>
    </row>
    <row r="45" spans="2:17" s="612" customFormat="1" ht="12.95" customHeight="1">
      <c r="B45" s="1667" t="s">
        <v>9</v>
      </c>
      <c r="C45" s="1645">
        <v>-329450.59999999998</v>
      </c>
      <c r="D45" s="1668">
        <v>-122723.8</v>
      </c>
      <c r="E45" s="1668">
        <v>-918664.1</v>
      </c>
      <c r="F45" s="1669">
        <v>510464.2</v>
      </c>
      <c r="G45" s="1669">
        <v>702106.7</v>
      </c>
      <c r="H45" s="1669">
        <v>598246.30000000005</v>
      </c>
      <c r="I45" s="1669">
        <v>542855.4</v>
      </c>
      <c r="J45" s="1669">
        <v>-271397.5</v>
      </c>
      <c r="K45" s="1669">
        <v>566066.69999999995</v>
      </c>
      <c r="L45" s="1669">
        <v>1791536.3</v>
      </c>
      <c r="M45" s="1669">
        <v>324791</v>
      </c>
      <c r="N45" s="1669">
        <v>2578666.4</v>
      </c>
      <c r="O45" s="1669">
        <v>3649612.7</v>
      </c>
      <c r="P45" s="1669">
        <v>3557613.1</v>
      </c>
      <c r="Q45" s="1443"/>
    </row>
    <row r="46" spans="2:17" s="612" customFormat="1" ht="12.95" customHeight="1">
      <c r="B46" s="599"/>
      <c r="C46" s="649"/>
      <c r="D46" s="1666"/>
      <c r="E46" s="1666"/>
      <c r="F46" s="1669"/>
      <c r="G46" s="1669"/>
      <c r="H46" s="1669"/>
      <c r="I46" s="1669"/>
      <c r="J46" s="1669"/>
      <c r="K46" s="1669"/>
      <c r="L46" s="1669"/>
      <c r="M46" s="1669"/>
      <c r="N46" s="1669"/>
      <c r="O46" s="1669"/>
      <c r="P46" s="1669"/>
    </row>
    <row r="47" spans="2:17" s="613" customFormat="1" ht="24" customHeight="1">
      <c r="B47" s="1648" t="s">
        <v>180</v>
      </c>
      <c r="C47" s="1649">
        <v>-206.5</v>
      </c>
      <c r="D47" s="1670">
        <v>-25.8</v>
      </c>
      <c r="E47" s="1670">
        <v>414.8</v>
      </c>
      <c r="F47" s="996">
        <v>-6295.2</v>
      </c>
      <c r="G47" s="996">
        <v>-1440.3</v>
      </c>
      <c r="H47" s="996">
        <v>6864.1</v>
      </c>
      <c r="I47" s="996">
        <v>-4819.6000000000004</v>
      </c>
      <c r="J47" s="996">
        <v>3103.8</v>
      </c>
      <c r="K47" s="996">
        <v>-2361.1</v>
      </c>
      <c r="L47" s="996">
        <v>933.7</v>
      </c>
      <c r="M47" s="996">
        <v>-4538.5</v>
      </c>
      <c r="N47" s="996">
        <v>2749.3</v>
      </c>
      <c r="O47" s="996">
        <v>-3337.3</v>
      </c>
      <c r="P47" s="996">
        <v>852.2</v>
      </c>
    </row>
    <row r="48" spans="2:17" s="613" customFormat="1" ht="12.95" customHeight="1">
      <c r="B48" s="1650" t="s">
        <v>121</v>
      </c>
      <c r="C48" s="1649">
        <v>-8.9</v>
      </c>
      <c r="D48" s="1670">
        <v>-1149.4000000000001</v>
      </c>
      <c r="E48" s="1670">
        <v>31.6</v>
      </c>
      <c r="F48" s="996">
        <v>3429.9</v>
      </c>
      <c r="G48" s="996">
        <v>62.3</v>
      </c>
      <c r="H48" s="996">
        <v>152.5</v>
      </c>
      <c r="I48" s="996" t="s">
        <v>10</v>
      </c>
      <c r="J48" s="996">
        <v>-984.1</v>
      </c>
      <c r="K48" s="996">
        <v>-22284.5</v>
      </c>
      <c r="L48" s="996">
        <v>-16307.2</v>
      </c>
      <c r="M48" s="996">
        <v>-8435.6</v>
      </c>
      <c r="N48" s="996">
        <v>-20576.5</v>
      </c>
      <c r="O48" s="996">
        <v>-8460.5</v>
      </c>
      <c r="P48" s="996">
        <v>-3556.1</v>
      </c>
    </row>
    <row r="49" spans="2:16" s="609" customFormat="1" ht="12">
      <c r="B49" s="1652" t="s">
        <v>181</v>
      </c>
      <c r="C49" s="1649">
        <v>-20617.400000000001</v>
      </c>
      <c r="D49" s="1670">
        <v>-23366.400000000001</v>
      </c>
      <c r="E49" s="1670">
        <v>18973.400000000001</v>
      </c>
      <c r="F49" s="996">
        <v>-7940.6</v>
      </c>
      <c r="G49" s="996">
        <v>26258.3</v>
      </c>
      <c r="H49" s="996">
        <v>21691.5</v>
      </c>
      <c r="I49" s="996">
        <v>11922.1</v>
      </c>
      <c r="J49" s="996">
        <v>50208.3</v>
      </c>
      <c r="K49" s="996">
        <v>22772.1</v>
      </c>
      <c r="L49" s="996">
        <v>20813.7</v>
      </c>
      <c r="M49" s="996">
        <v>14372</v>
      </c>
      <c r="N49" s="996">
        <v>27988</v>
      </c>
      <c r="O49" s="996">
        <v>111216.3</v>
      </c>
      <c r="P49" s="996">
        <v>232244.3</v>
      </c>
    </row>
    <row r="50" spans="2:16" s="609" customFormat="1" ht="24">
      <c r="B50" s="1654" t="s">
        <v>182</v>
      </c>
      <c r="C50" s="1649">
        <v>2268.4</v>
      </c>
      <c r="D50" s="1670">
        <v>-9891.7999999999993</v>
      </c>
      <c r="E50" s="1671">
        <v>11166.9</v>
      </c>
      <c r="F50" s="996">
        <v>7897</v>
      </c>
      <c r="G50" s="996">
        <v>27310.5</v>
      </c>
      <c r="H50" s="996">
        <v>9957.9</v>
      </c>
      <c r="I50" s="996">
        <v>7672.7</v>
      </c>
      <c r="J50" s="996">
        <v>22739.200000000001</v>
      </c>
      <c r="K50" s="996">
        <v>-3151.9</v>
      </c>
      <c r="L50" s="996">
        <v>4977.8999999999996</v>
      </c>
      <c r="M50" s="996">
        <v>9607.2999999999993</v>
      </c>
      <c r="N50" s="996">
        <v>38753.5</v>
      </c>
      <c r="O50" s="996">
        <v>28492.5</v>
      </c>
      <c r="P50" s="996">
        <v>60975.7</v>
      </c>
    </row>
    <row r="51" spans="2:16" s="609" customFormat="1" ht="39" customHeight="1">
      <c r="B51" s="1654" t="s">
        <v>184</v>
      </c>
      <c r="C51" s="1649">
        <v>-22796</v>
      </c>
      <c r="D51" s="1670">
        <v>-13215.9</v>
      </c>
      <c r="E51" s="1670">
        <v>5450.9</v>
      </c>
      <c r="F51" s="996">
        <v>-36811.599999999999</v>
      </c>
      <c r="G51" s="996">
        <v>-16247.7</v>
      </c>
      <c r="H51" s="996">
        <v>-6977.1</v>
      </c>
      <c r="I51" s="996">
        <v>-2153.6999999999998</v>
      </c>
      <c r="J51" s="996">
        <v>4158.2</v>
      </c>
      <c r="K51" s="996">
        <v>8681.7999999999993</v>
      </c>
      <c r="L51" s="996">
        <v>5263.8</v>
      </c>
      <c r="M51" s="996">
        <v>16159.2</v>
      </c>
      <c r="N51" s="996">
        <v>555</v>
      </c>
      <c r="O51" s="996">
        <v>10294.6</v>
      </c>
      <c r="P51" s="996">
        <v>7576.5</v>
      </c>
    </row>
    <row r="52" spans="2:16" s="609" customFormat="1" ht="24">
      <c r="B52" s="1654" t="s">
        <v>185</v>
      </c>
      <c r="C52" s="1649">
        <v>1653.2</v>
      </c>
      <c r="D52" s="1653">
        <v>1131.0999999999999</v>
      </c>
      <c r="E52" s="1653">
        <v>381.3</v>
      </c>
      <c r="F52" s="605">
        <v>-3.9</v>
      </c>
      <c r="G52" s="605">
        <v>243</v>
      </c>
      <c r="H52" s="605">
        <v>1412.5</v>
      </c>
      <c r="I52" s="605">
        <v>326.7</v>
      </c>
      <c r="J52" s="605">
        <v>-476.8</v>
      </c>
      <c r="K52" s="605">
        <v>537.5</v>
      </c>
      <c r="L52" s="996">
        <v>1066.3</v>
      </c>
      <c r="M52" s="996">
        <v>1332.3</v>
      </c>
      <c r="N52" s="996">
        <v>2320.1</v>
      </c>
      <c r="O52" s="996">
        <v>2310.5</v>
      </c>
      <c r="P52" s="996">
        <v>616.5</v>
      </c>
    </row>
    <row r="53" spans="2:16" s="603" customFormat="1" ht="12">
      <c r="B53" s="1654" t="s">
        <v>186</v>
      </c>
      <c r="C53" s="1649">
        <v>-307.3</v>
      </c>
      <c r="D53" s="1670">
        <v>-1081.0999999999999</v>
      </c>
      <c r="E53" s="1670">
        <v>32.799999999999997</v>
      </c>
      <c r="F53" s="996">
        <v>-11.9</v>
      </c>
      <c r="G53" s="996">
        <v>106.5</v>
      </c>
      <c r="H53" s="996">
        <v>195.7</v>
      </c>
      <c r="I53" s="996">
        <v>297.39999999999998</v>
      </c>
      <c r="J53" s="996">
        <v>435.8</v>
      </c>
      <c r="K53" s="996">
        <v>430.2</v>
      </c>
      <c r="L53" s="996">
        <v>616.6</v>
      </c>
      <c r="M53" s="996">
        <v>612.70000000000005</v>
      </c>
      <c r="N53" s="996">
        <v>626.5</v>
      </c>
      <c r="O53" s="996">
        <v>232.2</v>
      </c>
      <c r="P53" s="996">
        <v>731</v>
      </c>
    </row>
    <row r="54" spans="2:16" s="609" customFormat="1" ht="37.5" customHeight="1">
      <c r="B54" s="1654" t="s">
        <v>188</v>
      </c>
      <c r="C54" s="1649">
        <v>4415.3</v>
      </c>
      <c r="D54" s="1653">
        <v>9336.5</v>
      </c>
      <c r="E54" s="1653">
        <v>21863.1</v>
      </c>
      <c r="F54" s="605">
        <v>21078.9</v>
      </c>
      <c r="G54" s="605">
        <v>18395.8</v>
      </c>
      <c r="H54" s="605">
        <v>17513.5</v>
      </c>
      <c r="I54" s="605">
        <v>17066.400000000001</v>
      </c>
      <c r="J54" s="996">
        <v>26079.4</v>
      </c>
      <c r="K54" s="996">
        <v>19862</v>
      </c>
      <c r="L54" s="996">
        <v>25462.400000000001</v>
      </c>
      <c r="M54" s="996">
        <v>13341.3</v>
      </c>
      <c r="N54" s="996">
        <v>38610.6</v>
      </c>
      <c r="O54" s="996">
        <v>65825.899999999994</v>
      </c>
      <c r="P54" s="996">
        <v>139010.1</v>
      </c>
    </row>
    <row r="55" spans="2:16" s="609" customFormat="1" ht="25.5" customHeight="1">
      <c r="B55" s="1654" t="s">
        <v>189</v>
      </c>
      <c r="C55" s="1649"/>
      <c r="D55" s="606">
        <v>950.8</v>
      </c>
      <c r="E55" s="606">
        <v>5858.7</v>
      </c>
      <c r="F55" s="605">
        <v>-460.3</v>
      </c>
      <c r="G55" s="605">
        <v>450.3</v>
      </c>
      <c r="H55" s="605">
        <v>473.8</v>
      </c>
      <c r="I55" s="605">
        <v>503.4</v>
      </c>
      <c r="J55" s="605">
        <v>21.1</v>
      </c>
      <c r="K55" s="605">
        <v>270.10000000000002</v>
      </c>
      <c r="L55" s="996">
        <v>-2751.9</v>
      </c>
      <c r="M55" s="996">
        <v>1742.9</v>
      </c>
      <c r="N55" s="996">
        <v>-1372.9</v>
      </c>
      <c r="O55" s="996">
        <v>-2146.3000000000002</v>
      </c>
      <c r="P55" s="996">
        <v>6480.4</v>
      </c>
    </row>
    <row r="56" spans="2:16" s="609" customFormat="1" ht="24">
      <c r="B56" s="1654" t="s">
        <v>190</v>
      </c>
      <c r="C56" s="1649"/>
      <c r="D56" s="606"/>
      <c r="E56" s="606"/>
      <c r="F56" s="605">
        <v>46.3</v>
      </c>
      <c r="G56" s="605" t="s">
        <v>10</v>
      </c>
      <c r="H56" s="605" t="s">
        <v>10</v>
      </c>
      <c r="I56" s="1656">
        <v>-6422.3</v>
      </c>
      <c r="J56" s="1656">
        <v>-1870</v>
      </c>
      <c r="K56" s="1656">
        <v>1203</v>
      </c>
      <c r="L56" s="996">
        <v>1538.5</v>
      </c>
      <c r="M56" s="996">
        <v>-20813.599999999999</v>
      </c>
      <c r="N56" s="996">
        <v>-51750.7</v>
      </c>
      <c r="O56" s="996">
        <v>3860.9</v>
      </c>
      <c r="P56" s="996">
        <v>11586.7</v>
      </c>
    </row>
    <row r="57" spans="2:16" s="609" customFormat="1" ht="12">
      <c r="B57" s="1654" t="s">
        <v>191</v>
      </c>
      <c r="C57" s="1649">
        <v>39.6</v>
      </c>
      <c r="D57" s="1670">
        <v>-306.60000000000002</v>
      </c>
      <c r="E57" s="585">
        <v>-809.5</v>
      </c>
      <c r="F57" s="605">
        <v>353</v>
      </c>
      <c r="G57" s="605">
        <v>985.6</v>
      </c>
      <c r="H57" s="605">
        <v>1990.8</v>
      </c>
      <c r="I57" s="605">
        <v>2077.3000000000002</v>
      </c>
      <c r="J57" s="605">
        <v>850</v>
      </c>
      <c r="K57" s="605">
        <v>202.9</v>
      </c>
      <c r="L57" s="996">
        <v>967.3</v>
      </c>
      <c r="M57" s="996">
        <v>884.2</v>
      </c>
      <c r="N57" s="996">
        <v>2602.4</v>
      </c>
      <c r="O57" s="996">
        <v>1487.1</v>
      </c>
      <c r="P57" s="996">
        <v>2210.6999999999998</v>
      </c>
    </row>
    <row r="58" spans="2:16" s="609" customFormat="1" ht="12">
      <c r="B58" s="1654" t="s">
        <v>1395</v>
      </c>
      <c r="C58" s="1649"/>
      <c r="D58" s="1670"/>
      <c r="E58" s="585"/>
      <c r="F58" s="605"/>
      <c r="G58" s="605"/>
      <c r="H58" s="605"/>
      <c r="I58" s="605"/>
      <c r="J58" s="605"/>
      <c r="K58" s="605" t="s">
        <v>10</v>
      </c>
      <c r="L58" s="996">
        <v>-4881.3</v>
      </c>
      <c r="M58" s="996" t="s">
        <v>10</v>
      </c>
      <c r="N58" s="996" t="s">
        <v>10</v>
      </c>
      <c r="O58" s="996" t="s">
        <v>10</v>
      </c>
      <c r="P58" s="996" t="s">
        <v>10</v>
      </c>
    </row>
    <row r="59" spans="2:16" s="609" customFormat="1" ht="25.5" customHeight="1">
      <c r="B59" s="1654" t="s">
        <v>192</v>
      </c>
      <c r="C59" s="1649">
        <v>588.70000000000005</v>
      </c>
      <c r="D59" s="606">
        <v>1347.9</v>
      </c>
      <c r="E59" s="606">
        <v>4190.5</v>
      </c>
      <c r="F59" s="605">
        <v>-28.1</v>
      </c>
      <c r="G59" s="605">
        <v>-4981.7</v>
      </c>
      <c r="H59" s="605">
        <v>-2875.6</v>
      </c>
      <c r="I59" s="605">
        <v>-7445.8</v>
      </c>
      <c r="J59" s="605">
        <v>-1728.6</v>
      </c>
      <c r="K59" s="605">
        <v>-5263.5</v>
      </c>
      <c r="L59" s="996">
        <v>-11445.9</v>
      </c>
      <c r="M59" s="996">
        <v>-8494.2999999999993</v>
      </c>
      <c r="N59" s="996">
        <v>-2356.5</v>
      </c>
      <c r="O59" s="996">
        <v>858.9</v>
      </c>
      <c r="P59" s="996">
        <v>3056.7</v>
      </c>
    </row>
    <row r="60" spans="2:16" s="609" customFormat="1" ht="36">
      <c r="B60" s="1652" t="s">
        <v>193</v>
      </c>
      <c r="C60" s="604"/>
      <c r="D60" s="604"/>
      <c r="E60" s="606"/>
      <c r="F60" s="605">
        <v>49101</v>
      </c>
      <c r="G60" s="605">
        <v>97251.3</v>
      </c>
      <c r="H60" s="605">
        <v>-4576.2</v>
      </c>
      <c r="I60" s="605">
        <v>23731.4</v>
      </c>
      <c r="J60" s="605">
        <v>-848651.5</v>
      </c>
      <c r="K60" s="996">
        <v>-471376.4</v>
      </c>
      <c r="L60" s="996">
        <v>74843.3</v>
      </c>
      <c r="M60" s="996">
        <v>66273.8</v>
      </c>
      <c r="N60" s="996">
        <v>15202</v>
      </c>
      <c r="O60" s="996">
        <v>12338.2</v>
      </c>
      <c r="P60" s="996">
        <v>52329.9</v>
      </c>
    </row>
    <row r="61" spans="2:16" s="609" customFormat="1" ht="24.75" customHeight="1">
      <c r="B61" s="1652" t="s">
        <v>194</v>
      </c>
      <c r="C61" s="604"/>
      <c r="D61" s="604"/>
      <c r="E61" s="606"/>
      <c r="F61" s="605">
        <v>-1144.7</v>
      </c>
      <c r="G61" s="605">
        <v>-486.1</v>
      </c>
      <c r="H61" s="605">
        <v>-1848.6</v>
      </c>
      <c r="I61" s="605">
        <v>-12583.1</v>
      </c>
      <c r="J61" s="605">
        <v>-9136.7999999999993</v>
      </c>
      <c r="K61" s="996">
        <v>-5471.2</v>
      </c>
      <c r="L61" s="996">
        <v>-7084.5</v>
      </c>
      <c r="M61" s="996">
        <v>1934.1</v>
      </c>
      <c r="N61" s="996">
        <v>-2373.5</v>
      </c>
      <c r="O61" s="996">
        <v>-15569.6</v>
      </c>
      <c r="P61" s="996">
        <v>13386.1</v>
      </c>
    </row>
    <row r="62" spans="2:16" s="609" customFormat="1" ht="12">
      <c r="B62" s="1657" t="s">
        <v>124</v>
      </c>
      <c r="C62" s="1649">
        <v>1927.1</v>
      </c>
      <c r="D62" s="1670">
        <v>-7249.7</v>
      </c>
      <c r="E62" s="1671">
        <v>3096</v>
      </c>
      <c r="F62" s="1672">
        <v>27278.799999999999</v>
      </c>
      <c r="G62" s="996">
        <v>29405.9</v>
      </c>
      <c r="H62" s="996">
        <v>37055.1</v>
      </c>
      <c r="I62" s="996">
        <v>57772.800000000003</v>
      </c>
      <c r="J62" s="996">
        <v>108531.2</v>
      </c>
      <c r="K62" s="996">
        <v>64516</v>
      </c>
      <c r="L62" s="996">
        <v>110631.9</v>
      </c>
      <c r="M62" s="996">
        <v>-158025.1</v>
      </c>
      <c r="N62" s="996">
        <v>204217.2</v>
      </c>
      <c r="O62" s="996">
        <v>27824.5</v>
      </c>
      <c r="P62" s="996">
        <v>-1635067.2</v>
      </c>
    </row>
    <row r="63" spans="2:16" s="609" customFormat="1" ht="27.75" customHeight="1">
      <c r="B63" s="607" t="s">
        <v>195</v>
      </c>
      <c r="C63" s="1649"/>
      <c r="D63" s="606"/>
      <c r="E63" s="606"/>
      <c r="F63" s="605">
        <v>277923.8</v>
      </c>
      <c r="G63" s="605">
        <v>333032.8</v>
      </c>
      <c r="H63" s="605">
        <v>261965</v>
      </c>
      <c r="I63" s="605">
        <v>106787.3</v>
      </c>
      <c r="J63" s="605">
        <v>37929.9</v>
      </c>
      <c r="K63" s="605">
        <v>299550.3</v>
      </c>
      <c r="L63" s="996">
        <v>538131.5</v>
      </c>
      <c r="M63" s="996">
        <v>141558.5</v>
      </c>
      <c r="N63" s="996">
        <v>510563.7</v>
      </c>
      <c r="O63" s="996">
        <v>1012377.1</v>
      </c>
      <c r="P63" s="996">
        <v>2329025</v>
      </c>
    </row>
    <row r="64" spans="2:16" s="609" customFormat="1" ht="14.1" customHeight="1">
      <c r="B64" s="1657" t="s">
        <v>196</v>
      </c>
      <c r="C64" s="1649"/>
      <c r="D64" s="606"/>
      <c r="E64" s="606"/>
      <c r="F64" s="605">
        <v>166657.60000000001</v>
      </c>
      <c r="G64" s="605">
        <v>227561.1</v>
      </c>
      <c r="H64" s="605">
        <v>257677.3</v>
      </c>
      <c r="I64" s="605">
        <v>352206</v>
      </c>
      <c r="J64" s="605">
        <v>497373.9</v>
      </c>
      <c r="K64" s="605">
        <v>589281.80000000005</v>
      </c>
      <c r="L64" s="996">
        <v>856366.1</v>
      </c>
      <c r="M64" s="996">
        <v>30029.8</v>
      </c>
      <c r="N64" s="996">
        <v>1591019.2</v>
      </c>
      <c r="O64" s="996">
        <v>2223335.4</v>
      </c>
      <c r="P64" s="996">
        <v>2151549.2999999998</v>
      </c>
    </row>
    <row r="65" spans="2:16" s="603" customFormat="1" ht="14.1" customHeight="1">
      <c r="B65" s="1657" t="s">
        <v>197</v>
      </c>
      <c r="C65" s="1649"/>
      <c r="D65" s="606"/>
      <c r="E65" s="606"/>
      <c r="F65" s="605">
        <v>1285.3</v>
      </c>
      <c r="G65" s="605">
        <v>2517.9</v>
      </c>
      <c r="H65" s="605">
        <v>2708.9</v>
      </c>
      <c r="I65" s="605">
        <v>3769.8</v>
      </c>
      <c r="J65" s="996">
        <v>12647.8</v>
      </c>
      <c r="K65" s="996">
        <v>-351.6</v>
      </c>
      <c r="L65" s="996">
        <v>9604.6</v>
      </c>
      <c r="M65" s="996">
        <v>-10007.5</v>
      </c>
      <c r="N65" s="996">
        <v>12104.2</v>
      </c>
      <c r="O65" s="996">
        <v>13963.6</v>
      </c>
      <c r="P65" s="996">
        <v>40030.300000000003</v>
      </c>
    </row>
    <row r="66" spans="2:16" s="603" customFormat="1" ht="14.1" customHeight="1">
      <c r="B66" s="1657" t="s">
        <v>125</v>
      </c>
      <c r="C66" s="1649"/>
      <c r="D66" s="606"/>
      <c r="E66" s="606"/>
      <c r="F66" s="605">
        <v>-32310</v>
      </c>
      <c r="G66" s="605">
        <v>-27925.5</v>
      </c>
      <c r="H66" s="605">
        <v>-21463.8</v>
      </c>
      <c r="I66" s="605">
        <v>20826.900000000001</v>
      </c>
      <c r="J66" s="996">
        <v>26219.5</v>
      </c>
      <c r="K66" s="996">
        <v>111763</v>
      </c>
      <c r="L66" s="996">
        <v>73391.5</v>
      </c>
      <c r="M66" s="996">
        <v>188951.8</v>
      </c>
      <c r="N66" s="996">
        <v>85636.1</v>
      </c>
      <c r="O66" s="996">
        <v>40960.1</v>
      </c>
      <c r="P66" s="996">
        <v>81345.2</v>
      </c>
    </row>
    <row r="67" spans="2:16" s="609" customFormat="1" ht="14.1" customHeight="1">
      <c r="B67" s="1657" t="s">
        <v>198</v>
      </c>
      <c r="C67" s="1649">
        <v>3079.3</v>
      </c>
      <c r="D67" s="606">
        <v>3309.8</v>
      </c>
      <c r="E67" s="606">
        <v>623</v>
      </c>
      <c r="F67" s="605">
        <v>304.2</v>
      </c>
      <c r="G67" s="605">
        <v>239.8</v>
      </c>
      <c r="H67" s="605">
        <v>405.1</v>
      </c>
      <c r="I67" s="605">
        <v>548.4</v>
      </c>
      <c r="J67" s="996">
        <v>1208</v>
      </c>
      <c r="K67" s="996">
        <v>3012.8</v>
      </c>
      <c r="L67" s="996">
        <v>19578.2</v>
      </c>
      <c r="M67" s="996">
        <v>42565.8</v>
      </c>
      <c r="N67" s="996">
        <v>33975.4</v>
      </c>
      <c r="O67" s="996">
        <v>80721.899999999994</v>
      </c>
      <c r="P67" s="996">
        <v>54555.5</v>
      </c>
    </row>
    <row r="68" spans="2:16" s="609" customFormat="1" ht="14.1" customHeight="1">
      <c r="B68" s="607" t="s">
        <v>199</v>
      </c>
      <c r="C68" s="614"/>
      <c r="D68" s="614"/>
      <c r="E68" s="615"/>
      <c r="F68" s="605">
        <v>-776.2</v>
      </c>
      <c r="G68" s="605">
        <v>-4871</v>
      </c>
      <c r="H68" s="605">
        <v>5873.5</v>
      </c>
      <c r="I68" s="605">
        <v>6660</v>
      </c>
      <c r="J68" s="605">
        <v>102912.6</v>
      </c>
      <c r="K68" s="605">
        <v>53840.2</v>
      </c>
      <c r="L68" s="996">
        <v>70817.600000000006</v>
      </c>
      <c r="M68" s="996">
        <v>-871.6</v>
      </c>
      <c r="N68" s="996">
        <v>43857.5</v>
      </c>
      <c r="O68" s="996">
        <v>70370</v>
      </c>
      <c r="P68" s="996">
        <v>-36850.1</v>
      </c>
    </row>
    <row r="69" spans="2:16" s="609" customFormat="1" ht="25.5" customHeight="1">
      <c r="B69" s="607" t="s">
        <v>200</v>
      </c>
      <c r="C69" s="607" t="s">
        <v>205</v>
      </c>
      <c r="D69" s="607" t="s">
        <v>205</v>
      </c>
      <c r="E69" s="607" t="s">
        <v>205</v>
      </c>
      <c r="F69" s="1673">
        <v>19431</v>
      </c>
      <c r="G69" s="1673">
        <v>5951.2</v>
      </c>
      <c r="H69" s="1673">
        <v>14619.2</v>
      </c>
      <c r="I69" s="1673">
        <v>-40368.6</v>
      </c>
      <c r="J69" s="605">
        <v>-266449</v>
      </c>
      <c r="K69" s="605">
        <v>-99884.7</v>
      </c>
      <c r="L69" s="996">
        <v>20270.8</v>
      </c>
      <c r="M69" s="996">
        <v>18517.3</v>
      </c>
      <c r="N69" s="996">
        <v>32667.4</v>
      </c>
      <c r="O69" s="996">
        <v>51981.9</v>
      </c>
      <c r="P69" s="996">
        <v>130614.1</v>
      </c>
    </row>
    <row r="70" spans="2:16" ht="24">
      <c r="B70" s="607" t="s">
        <v>201</v>
      </c>
      <c r="C70" s="1649"/>
      <c r="D70" s="604"/>
      <c r="E70" s="604"/>
      <c r="F70" s="605">
        <v>11223.3</v>
      </c>
      <c r="G70" s="605">
        <v>15210.3</v>
      </c>
      <c r="H70" s="605">
        <v>15159.6</v>
      </c>
      <c r="I70" s="605">
        <v>13200.7</v>
      </c>
      <c r="J70" s="605">
        <v>10817.4</v>
      </c>
      <c r="K70" s="605">
        <v>14585.5</v>
      </c>
      <c r="L70" s="996">
        <v>14646.9</v>
      </c>
      <c r="M70" s="996">
        <v>3570.9</v>
      </c>
      <c r="N70" s="996">
        <v>7507.1</v>
      </c>
      <c r="O70" s="996">
        <v>74.3</v>
      </c>
      <c r="P70" s="1674">
        <v>39169.9</v>
      </c>
    </row>
    <row r="71" spans="2:16" ht="14.1" customHeight="1">
      <c r="B71" s="1657" t="s">
        <v>129</v>
      </c>
      <c r="C71" s="1649">
        <v>-16</v>
      </c>
      <c r="D71" s="1675" t="s">
        <v>10</v>
      </c>
      <c r="E71" s="1675" t="s">
        <v>10</v>
      </c>
      <c r="F71" s="605">
        <v>635.70000000000005</v>
      </c>
      <c r="G71" s="605">
        <v>25.8</v>
      </c>
      <c r="H71" s="605">
        <v>650.29999999999995</v>
      </c>
      <c r="I71" s="605">
        <v>977</v>
      </c>
      <c r="J71" s="605">
        <v>-54.5</v>
      </c>
      <c r="K71" s="605">
        <v>1602.5</v>
      </c>
      <c r="L71" s="996">
        <v>6904.7</v>
      </c>
      <c r="M71" s="996">
        <v>1833.6</v>
      </c>
      <c r="N71" s="996">
        <v>8921.5</v>
      </c>
      <c r="O71" s="996">
        <v>9321.6</v>
      </c>
      <c r="P71" s="996">
        <v>18345.400000000001</v>
      </c>
    </row>
    <row r="72" spans="2:16" ht="14.1" customHeight="1">
      <c r="B72" s="1657" t="s">
        <v>402</v>
      </c>
      <c r="C72" s="1649">
        <v>129.5</v>
      </c>
      <c r="D72" s="1671">
        <v>81</v>
      </c>
      <c r="E72" s="1671">
        <v>-564.1</v>
      </c>
      <c r="F72" s="605">
        <v>-591.79999999999995</v>
      </c>
      <c r="G72" s="605">
        <v>-1415.8</v>
      </c>
      <c r="H72" s="605">
        <v>1165.5999999999999</v>
      </c>
      <c r="I72" s="605">
        <v>3076.6</v>
      </c>
      <c r="J72" s="605">
        <v>2317.1999999999998</v>
      </c>
      <c r="K72" s="605">
        <v>6166.1</v>
      </c>
      <c r="L72" s="996">
        <v>-3069</v>
      </c>
      <c r="M72" s="996">
        <v>-3731.7</v>
      </c>
      <c r="N72" s="996">
        <v>22066.6</v>
      </c>
      <c r="O72" s="996">
        <v>14530</v>
      </c>
      <c r="P72" s="996">
        <v>78330.5</v>
      </c>
    </row>
    <row r="73" spans="2:16" ht="14.1" customHeight="1">
      <c r="B73" s="1657" t="s">
        <v>203</v>
      </c>
      <c r="C73" s="1649"/>
      <c r="D73" s="604"/>
      <c r="E73" s="604"/>
      <c r="F73" s="605">
        <v>1842.9</v>
      </c>
      <c r="G73" s="605">
        <v>243.6</v>
      </c>
      <c r="H73" s="605">
        <v>-370.7</v>
      </c>
      <c r="I73" s="605">
        <v>-1270.2</v>
      </c>
      <c r="J73" s="605" t="s">
        <v>10</v>
      </c>
      <c r="K73" s="605">
        <v>26.6</v>
      </c>
      <c r="L73" s="996">
        <v>-18.3</v>
      </c>
      <c r="M73" s="996">
        <v>-731.5</v>
      </c>
      <c r="N73" s="996">
        <v>35.9</v>
      </c>
      <c r="O73" s="996" t="s">
        <v>10</v>
      </c>
      <c r="P73" s="996">
        <v>1141.0999999999999</v>
      </c>
    </row>
    <row r="74" spans="2:16" ht="14.1" customHeight="1">
      <c r="B74" s="1657" t="s">
        <v>204</v>
      </c>
      <c r="C74" s="1649">
        <v>12908.6</v>
      </c>
      <c r="D74" s="604">
        <v>29081</v>
      </c>
      <c r="E74" s="604">
        <v>5739.2</v>
      </c>
      <c r="F74" s="605">
        <v>409.2</v>
      </c>
      <c r="G74" s="605">
        <v>485.1</v>
      </c>
      <c r="H74" s="605">
        <v>517.9</v>
      </c>
      <c r="I74" s="605">
        <v>417.9</v>
      </c>
      <c r="J74" s="605">
        <v>608.79999999999995</v>
      </c>
      <c r="K74" s="605">
        <v>679.3</v>
      </c>
      <c r="L74" s="996">
        <v>1080.8</v>
      </c>
      <c r="M74" s="996">
        <v>1524.9</v>
      </c>
      <c r="N74" s="996">
        <v>3105.3</v>
      </c>
      <c r="O74" s="996">
        <v>7965.2</v>
      </c>
      <c r="P74" s="996">
        <v>10167.700000000001</v>
      </c>
    </row>
    <row r="75" spans="2:16" ht="12.95" customHeight="1">
      <c r="B75" s="1676"/>
      <c r="C75" s="1677"/>
      <c r="D75" s="1659"/>
      <c r="E75" s="1659"/>
      <c r="F75" s="1660"/>
      <c r="G75" s="1660"/>
      <c r="H75" s="1660"/>
      <c r="I75" s="1660"/>
      <c r="J75" s="1678"/>
      <c r="K75" s="1678"/>
      <c r="L75" s="1679"/>
      <c r="M75" s="1679"/>
      <c r="N75" s="1679"/>
      <c r="O75" s="1679"/>
      <c r="P75" s="1679"/>
    </row>
    <row r="76" spans="2:16" ht="12.95" customHeight="1">
      <c r="B76" s="1680"/>
      <c r="C76" s="1649"/>
      <c r="D76" s="604"/>
      <c r="E76" s="604"/>
      <c r="F76" s="1681"/>
      <c r="G76" s="1681"/>
      <c r="H76" s="1681"/>
      <c r="I76" s="1681"/>
      <c r="J76" s="454"/>
      <c r="K76" s="454"/>
      <c r="L76" s="454"/>
      <c r="M76" s="454"/>
      <c r="N76" s="599"/>
    </row>
    <row r="77" spans="2:16" ht="18" customHeight="1">
      <c r="B77" s="664" t="s">
        <v>1396</v>
      </c>
      <c r="C77" s="664"/>
      <c r="D77" s="664"/>
      <c r="E77" s="664"/>
      <c r="F77" s="664"/>
      <c r="G77" s="664"/>
      <c r="H77" s="664"/>
      <c r="L77" s="454"/>
      <c r="M77" s="454"/>
      <c r="N77" s="599"/>
    </row>
    <row r="78" spans="2:16" ht="18" customHeight="1">
      <c r="B78" s="2181" t="s">
        <v>1397</v>
      </c>
      <c r="C78" s="2181"/>
      <c r="D78" s="2181"/>
      <c r="E78" s="2181"/>
      <c r="F78" s="2181"/>
      <c r="G78" s="1682"/>
      <c r="H78" s="1683"/>
      <c r="I78" s="1684"/>
      <c r="J78" s="1684"/>
      <c r="K78" s="454"/>
      <c r="L78" s="454"/>
      <c r="M78" s="454"/>
      <c r="N78" s="599"/>
    </row>
    <row r="79" spans="2:16" ht="18" customHeight="1">
      <c r="B79" s="1447"/>
      <c r="C79" s="1664">
        <v>2003</v>
      </c>
      <c r="D79" s="1664">
        <v>2004</v>
      </c>
      <c r="E79" s="1685">
        <v>2007</v>
      </c>
      <c r="F79" s="1685">
        <v>2011</v>
      </c>
      <c r="G79" s="1685">
        <v>2012</v>
      </c>
      <c r="H79" s="1686">
        <v>2013</v>
      </c>
      <c r="I79" s="1686">
        <v>2014</v>
      </c>
      <c r="J79" s="1686">
        <v>2015</v>
      </c>
      <c r="K79" s="1686">
        <v>2016</v>
      </c>
      <c r="L79" s="1687">
        <v>2019</v>
      </c>
      <c r="M79" s="1687">
        <v>2020</v>
      </c>
      <c r="N79" s="1687">
        <v>2021</v>
      </c>
      <c r="O79" s="1687">
        <v>2022</v>
      </c>
      <c r="P79" s="1687">
        <v>2023</v>
      </c>
    </row>
    <row r="80" spans="2:16" ht="12.95" customHeight="1">
      <c r="B80" s="1438"/>
      <c r="C80" s="616"/>
      <c r="D80" s="616"/>
      <c r="E80" s="604"/>
      <c r="F80" s="1682"/>
      <c r="G80" s="1682"/>
      <c r="H80" s="1683"/>
      <c r="I80" s="614"/>
      <c r="J80" s="454"/>
      <c r="K80" s="454"/>
      <c r="L80" s="454"/>
      <c r="M80" s="454"/>
      <c r="N80" s="599"/>
    </row>
    <row r="81" spans="2:17" ht="12.95" customHeight="1">
      <c r="B81" s="1667" t="s">
        <v>9</v>
      </c>
      <c r="C81" s="1645">
        <v>75975.199999999997</v>
      </c>
      <c r="D81" s="1646">
        <v>91387.6</v>
      </c>
      <c r="E81" s="1646">
        <v>201532.2</v>
      </c>
      <c r="F81" s="1688">
        <v>623947.80000000005</v>
      </c>
      <c r="G81" s="1689">
        <v>797949.1</v>
      </c>
      <c r="H81" s="1689">
        <v>700490.4</v>
      </c>
      <c r="I81" s="1688">
        <v>776226.3</v>
      </c>
      <c r="J81" s="1688">
        <v>988640.2</v>
      </c>
      <c r="K81" s="1669">
        <v>1336784.6000000001</v>
      </c>
      <c r="L81" s="1690">
        <v>1969646.1</v>
      </c>
      <c r="M81" s="1690">
        <v>896549.6</v>
      </c>
      <c r="N81" s="1690">
        <v>3050417.5</v>
      </c>
      <c r="O81" s="1690">
        <v>4407939.4000000004</v>
      </c>
      <c r="P81" s="1690">
        <v>5775086.2000000002</v>
      </c>
      <c r="Q81" s="1635"/>
    </row>
    <row r="82" spans="2:17" ht="12.95" customHeight="1">
      <c r="C82" s="649"/>
      <c r="D82" s="604"/>
      <c r="E82" s="604"/>
      <c r="F82" s="1635"/>
      <c r="G82" s="1635"/>
      <c r="H82" s="1635"/>
      <c r="I82" s="1635"/>
      <c r="J82" s="1635"/>
      <c r="K82" s="1669"/>
      <c r="L82" s="1669"/>
      <c r="M82" s="1669"/>
      <c r="N82" s="1669"/>
      <c r="O82" s="1669"/>
      <c r="P82" s="1669"/>
    </row>
    <row r="83" spans="2:17" ht="24">
      <c r="B83" s="1648" t="s">
        <v>180</v>
      </c>
      <c r="C83" s="1649" t="s">
        <v>10</v>
      </c>
      <c r="D83" s="604" t="s">
        <v>10</v>
      </c>
      <c r="E83" s="604">
        <v>414.9</v>
      </c>
      <c r="F83" s="1635">
        <v>931.4</v>
      </c>
      <c r="G83" s="1691">
        <v>1178.7</v>
      </c>
      <c r="H83" s="1691">
        <v>6864.1</v>
      </c>
      <c r="I83" s="1635">
        <v>301.5</v>
      </c>
      <c r="J83" s="1635">
        <v>3387.6</v>
      </c>
      <c r="K83" s="996">
        <v>978.7</v>
      </c>
      <c r="L83" s="605">
        <v>1503.6</v>
      </c>
      <c r="M83" s="605">
        <v>296.7</v>
      </c>
      <c r="N83" s="605">
        <v>3369</v>
      </c>
      <c r="O83" s="605">
        <v>965.3</v>
      </c>
      <c r="P83" s="605">
        <v>852.2</v>
      </c>
    </row>
    <row r="84" spans="2:17" ht="12.95" customHeight="1">
      <c r="B84" s="1652" t="s">
        <v>181</v>
      </c>
      <c r="C84" s="1649">
        <v>5420.9</v>
      </c>
      <c r="D84" s="604">
        <v>3660.2</v>
      </c>
      <c r="E84" s="604">
        <v>29395.7</v>
      </c>
      <c r="F84" s="1635">
        <v>32674.6</v>
      </c>
      <c r="G84" s="1691">
        <v>50661.599999999999</v>
      </c>
      <c r="H84" s="1691">
        <v>38908.699999999997</v>
      </c>
      <c r="I84" s="1635">
        <v>45596.9</v>
      </c>
      <c r="J84" s="1635">
        <v>60417</v>
      </c>
      <c r="K84" s="996">
        <v>58652.3</v>
      </c>
      <c r="L84" s="1647">
        <v>63139.9</v>
      </c>
      <c r="M84" s="1647">
        <v>59988.2</v>
      </c>
      <c r="N84" s="1647">
        <v>115883.9</v>
      </c>
      <c r="O84" s="1647">
        <v>131226.70000000001</v>
      </c>
      <c r="P84" s="1647">
        <v>242266.6</v>
      </c>
    </row>
    <row r="85" spans="2:17" ht="24">
      <c r="B85" s="1654" t="s">
        <v>182</v>
      </c>
      <c r="C85" s="1649">
        <v>3137.5</v>
      </c>
      <c r="D85" s="604">
        <v>626.9</v>
      </c>
      <c r="E85" s="604">
        <v>11575.3</v>
      </c>
      <c r="F85" s="1635">
        <v>8391.5</v>
      </c>
      <c r="G85" s="1635">
        <v>27863.9</v>
      </c>
      <c r="H85" s="1635">
        <v>15250.1</v>
      </c>
      <c r="I85" s="1635">
        <v>20412</v>
      </c>
      <c r="J85" s="1635">
        <v>25116.9</v>
      </c>
      <c r="K85" s="996">
        <v>25233.9</v>
      </c>
      <c r="L85" s="1647">
        <v>11828.5</v>
      </c>
      <c r="M85" s="1647">
        <v>16373.4</v>
      </c>
      <c r="N85" s="1647">
        <v>48475.199999999997</v>
      </c>
      <c r="O85" s="1647">
        <v>28506.799999999999</v>
      </c>
      <c r="P85" s="1647">
        <v>61341.7</v>
      </c>
    </row>
    <row r="86" spans="2:17" ht="38.25" customHeight="1">
      <c r="B86" s="1654" t="s">
        <v>184</v>
      </c>
      <c r="C86" s="1649">
        <v>208.1</v>
      </c>
      <c r="D86" s="604">
        <v>257</v>
      </c>
      <c r="E86" s="604">
        <v>12062.2</v>
      </c>
      <c r="F86" s="1635">
        <v>546.5</v>
      </c>
      <c r="G86" s="1635">
        <v>1468.6</v>
      </c>
      <c r="H86" s="1635">
        <v>1752</v>
      </c>
      <c r="I86" s="1635">
        <v>4462.3</v>
      </c>
      <c r="J86" s="1635">
        <v>4971.6000000000004</v>
      </c>
      <c r="K86" s="996">
        <v>9511.4</v>
      </c>
      <c r="L86" s="1647">
        <v>14110.9</v>
      </c>
      <c r="M86" s="1647">
        <v>16159.2</v>
      </c>
      <c r="N86" s="1647">
        <v>9906.5</v>
      </c>
      <c r="O86" s="1647">
        <v>10696.3</v>
      </c>
      <c r="P86" s="1647">
        <v>8723.2999999999993</v>
      </c>
    </row>
    <row r="87" spans="2:17" ht="26.25" customHeight="1">
      <c r="B87" s="1654" t="s">
        <v>185</v>
      </c>
      <c r="C87" s="1649">
        <v>1653.2</v>
      </c>
      <c r="D87" s="1653">
        <v>1131.0999999999999</v>
      </c>
      <c r="E87" s="1653">
        <v>381.3</v>
      </c>
      <c r="F87" s="1635">
        <v>653</v>
      </c>
      <c r="G87" s="1635">
        <v>282.2</v>
      </c>
      <c r="H87" s="1635">
        <v>1436.5</v>
      </c>
      <c r="I87" s="1635">
        <v>326.7</v>
      </c>
      <c r="J87" s="1635">
        <v>435.2</v>
      </c>
      <c r="K87" s="605">
        <v>804.4</v>
      </c>
      <c r="L87" s="605">
        <v>2045.6</v>
      </c>
      <c r="M87" s="605">
        <v>1461.7</v>
      </c>
      <c r="N87" s="605">
        <v>2619</v>
      </c>
      <c r="O87" s="605">
        <v>2334</v>
      </c>
      <c r="P87" s="605">
        <v>721.6</v>
      </c>
    </row>
    <row r="88" spans="2:17" ht="12">
      <c r="B88" s="1654" t="s">
        <v>186</v>
      </c>
      <c r="C88" s="1649" t="s">
        <v>10</v>
      </c>
      <c r="D88" s="604">
        <v>10.9</v>
      </c>
      <c r="E88" s="604">
        <v>40.799999999999997</v>
      </c>
      <c r="F88" s="1635">
        <v>90.1</v>
      </c>
      <c r="G88" s="1635">
        <v>106.5</v>
      </c>
      <c r="H88" s="1635">
        <v>195.7</v>
      </c>
      <c r="I88" s="1635">
        <v>297.39999999999998</v>
      </c>
      <c r="J88" s="1635">
        <v>435.8</v>
      </c>
      <c r="K88" s="996">
        <v>430.2</v>
      </c>
      <c r="L88" s="1647">
        <v>616.6</v>
      </c>
      <c r="M88" s="1647">
        <v>612.70000000000005</v>
      </c>
      <c r="N88" s="1647">
        <v>626.5</v>
      </c>
      <c r="O88" s="1647">
        <v>559.1</v>
      </c>
      <c r="P88" s="1647">
        <v>890.9</v>
      </c>
    </row>
    <row r="89" spans="2:17" ht="12" hidden="1" customHeight="1">
      <c r="B89" s="1654" t="s">
        <v>187</v>
      </c>
      <c r="C89" s="1649"/>
      <c r="D89" s="604"/>
      <c r="E89" s="604"/>
      <c r="F89" s="605" t="s">
        <v>10</v>
      </c>
      <c r="G89" s="1635">
        <v>5.4</v>
      </c>
      <c r="H89" s="605" t="s">
        <v>10</v>
      </c>
      <c r="I89" s="605" t="s">
        <v>10</v>
      </c>
      <c r="J89" s="605" t="s">
        <v>10</v>
      </c>
      <c r="K89" s="996" t="s">
        <v>10</v>
      </c>
      <c r="L89" s="1692"/>
      <c r="M89" s="1692"/>
      <c r="N89" s="1692"/>
      <c r="O89" s="1692"/>
      <c r="P89" s="1693"/>
    </row>
    <row r="90" spans="2:17" ht="36">
      <c r="B90" s="1654" t="s">
        <v>188</v>
      </c>
      <c r="C90" s="1649">
        <v>4415.3</v>
      </c>
      <c r="D90" s="1653">
        <v>9336.5</v>
      </c>
      <c r="E90" s="1653">
        <v>21863.1</v>
      </c>
      <c r="F90" s="1635">
        <v>21911</v>
      </c>
      <c r="G90" s="1635">
        <v>19326.400000000001</v>
      </c>
      <c r="H90" s="1635">
        <v>17571.5</v>
      </c>
      <c r="I90" s="1635">
        <v>17177.900000000001</v>
      </c>
      <c r="J90" s="1635">
        <v>26205.200000000001</v>
      </c>
      <c r="K90" s="996">
        <v>20535.3</v>
      </c>
      <c r="L90" s="1647">
        <v>26261.200000000001</v>
      </c>
      <c r="M90" s="1647">
        <v>20477.400000000001</v>
      </c>
      <c r="N90" s="1647">
        <v>46627.5</v>
      </c>
      <c r="O90" s="1647">
        <v>68236.3</v>
      </c>
      <c r="P90" s="1647">
        <v>139200.9</v>
      </c>
    </row>
    <row r="91" spans="2:17" ht="24">
      <c r="B91" s="1654" t="s">
        <v>189</v>
      </c>
      <c r="C91" s="1649">
        <v>526.20000000000005</v>
      </c>
      <c r="D91" s="603"/>
      <c r="E91" s="603"/>
      <c r="F91" s="1635">
        <v>328.4</v>
      </c>
      <c r="G91" s="1635">
        <v>518.1</v>
      </c>
      <c r="H91" s="1635">
        <v>510.6</v>
      </c>
      <c r="I91" s="1635">
        <v>503.4</v>
      </c>
      <c r="J91" s="1635">
        <v>1913.6</v>
      </c>
      <c r="K91" s="605">
        <v>524.20000000000005</v>
      </c>
      <c r="L91" s="605">
        <v>4658.8</v>
      </c>
      <c r="M91" s="605">
        <v>1936.4</v>
      </c>
      <c r="N91" s="605">
        <v>1747.1</v>
      </c>
      <c r="O91" s="605">
        <v>3125.5</v>
      </c>
      <c r="P91" s="605">
        <v>6480.4</v>
      </c>
    </row>
    <row r="92" spans="2:17" ht="24">
      <c r="B92" s="1654" t="s">
        <v>190</v>
      </c>
      <c r="C92" s="1649"/>
      <c r="D92" s="603"/>
      <c r="E92" s="603"/>
      <c r="F92" s="1635">
        <v>46.3</v>
      </c>
      <c r="G92" s="605" t="s">
        <v>10</v>
      </c>
      <c r="H92" s="605" t="s">
        <v>10</v>
      </c>
      <c r="I92" s="605" t="s">
        <v>10</v>
      </c>
      <c r="J92" s="605" t="s">
        <v>10</v>
      </c>
      <c r="K92" s="1656">
        <v>1203</v>
      </c>
      <c r="L92" s="1647">
        <v>1538.5</v>
      </c>
      <c r="M92" s="1647">
        <v>1235.7</v>
      </c>
      <c r="N92" s="1647">
        <v>1992.5</v>
      </c>
      <c r="O92" s="1647">
        <v>15422.7</v>
      </c>
      <c r="P92" s="1647">
        <v>19640.400000000001</v>
      </c>
    </row>
    <row r="93" spans="2:17" ht="12">
      <c r="B93" s="1654" t="s">
        <v>191</v>
      </c>
      <c r="C93" s="1649">
        <v>39.6</v>
      </c>
      <c r="D93" s="1670">
        <v>-306.60000000000002</v>
      </c>
      <c r="E93" s="585">
        <v>-809.5</v>
      </c>
      <c r="F93" s="1635">
        <v>353</v>
      </c>
      <c r="G93" s="1635">
        <v>985.6</v>
      </c>
      <c r="H93" s="1635">
        <v>1990.8</v>
      </c>
      <c r="I93" s="1635">
        <v>2077.3000000000002</v>
      </c>
      <c r="J93" s="1635">
        <v>850</v>
      </c>
      <c r="K93" s="605">
        <v>202.9</v>
      </c>
      <c r="L93" s="1647">
        <v>1302.2</v>
      </c>
      <c r="M93" s="1647">
        <v>884.2</v>
      </c>
      <c r="N93" s="1647">
        <v>2602.4</v>
      </c>
      <c r="O93" s="1647">
        <v>1487.1</v>
      </c>
      <c r="P93" s="1647">
        <v>2210.6999999999998</v>
      </c>
    </row>
    <row r="94" spans="2:17" ht="25.5" customHeight="1">
      <c r="B94" s="1654" t="s">
        <v>192</v>
      </c>
      <c r="C94" s="1649">
        <v>588.70000000000005</v>
      </c>
      <c r="D94" s="606">
        <v>1347.9</v>
      </c>
      <c r="E94" s="606">
        <v>4190.5</v>
      </c>
      <c r="F94" s="1635">
        <v>354.8</v>
      </c>
      <c r="G94" s="1635">
        <v>104.9</v>
      </c>
      <c r="H94" s="1635">
        <v>201.5</v>
      </c>
      <c r="I94" s="1635">
        <v>339.9</v>
      </c>
      <c r="J94" s="1635">
        <v>488.7</v>
      </c>
      <c r="K94" s="605">
        <v>207</v>
      </c>
      <c r="L94" s="1647">
        <v>777.6</v>
      </c>
      <c r="M94" s="1647">
        <v>847.5</v>
      </c>
      <c r="N94" s="1647">
        <v>1287.2</v>
      </c>
      <c r="O94" s="1647">
        <v>858.9</v>
      </c>
      <c r="P94" s="1647">
        <v>3056.7</v>
      </c>
    </row>
    <row r="95" spans="2:17" ht="34.5" customHeight="1">
      <c r="B95" s="1652" t="s">
        <v>193</v>
      </c>
      <c r="C95" s="1694"/>
      <c r="D95" s="1694"/>
      <c r="E95" s="1442"/>
      <c r="F95" s="1635">
        <v>49182.7</v>
      </c>
      <c r="G95" s="1635">
        <v>101248</v>
      </c>
      <c r="H95" s="1635">
        <v>2997.9</v>
      </c>
      <c r="I95" s="1635">
        <v>27259.4</v>
      </c>
      <c r="J95" s="1635">
        <v>5705.8</v>
      </c>
      <c r="K95" s="996" t="s">
        <v>10</v>
      </c>
      <c r="L95" s="1695">
        <v>74843.3</v>
      </c>
      <c r="M95" s="1695">
        <v>66273.8</v>
      </c>
      <c r="N95" s="1695">
        <v>28355</v>
      </c>
      <c r="O95" s="1695">
        <v>52235.1</v>
      </c>
      <c r="P95" s="1695">
        <v>74501.5</v>
      </c>
    </row>
    <row r="96" spans="2:17" ht="21.75" customHeight="1">
      <c r="B96" s="1652" t="s">
        <v>194</v>
      </c>
      <c r="C96" s="604"/>
      <c r="D96" s="604"/>
      <c r="E96" s="606"/>
      <c r="F96" s="605" t="s">
        <v>10</v>
      </c>
      <c r="G96" s="605" t="s">
        <v>10</v>
      </c>
      <c r="H96" s="605" t="s">
        <v>10</v>
      </c>
      <c r="I96" s="605" t="s">
        <v>10</v>
      </c>
      <c r="J96" s="605" t="s">
        <v>10</v>
      </c>
      <c r="K96" s="996" t="s">
        <v>10</v>
      </c>
      <c r="L96" s="1695" t="s">
        <v>10</v>
      </c>
      <c r="M96" s="1695">
        <v>2737.2</v>
      </c>
      <c r="N96" s="1695">
        <v>1548.2</v>
      </c>
      <c r="O96" s="1695">
        <v>1926</v>
      </c>
      <c r="P96" s="1695">
        <v>13754.6</v>
      </c>
    </row>
    <row r="97" spans="2:16" s="617" customFormat="1" ht="12">
      <c r="B97" s="1657" t="s">
        <v>124</v>
      </c>
      <c r="C97" s="1649">
        <v>1927.1</v>
      </c>
      <c r="D97" s="1670">
        <v>-7249.7</v>
      </c>
      <c r="E97" s="1671">
        <v>3096</v>
      </c>
      <c r="F97" s="1696">
        <v>33223.9</v>
      </c>
      <c r="G97" s="1697">
        <v>32632.6</v>
      </c>
      <c r="H97" s="1697">
        <v>43759.1</v>
      </c>
      <c r="I97" s="1697">
        <v>69342.3</v>
      </c>
      <c r="J97" s="1635">
        <v>110010.2</v>
      </c>
      <c r="K97" s="996">
        <v>66346.7</v>
      </c>
      <c r="L97" s="1695">
        <v>131844.29999999999</v>
      </c>
      <c r="M97" s="1695">
        <v>223877.5</v>
      </c>
      <c r="N97" s="1695">
        <v>437565.3</v>
      </c>
      <c r="O97" s="1695">
        <v>615803.9</v>
      </c>
      <c r="P97" s="1695">
        <v>262649.3</v>
      </c>
    </row>
    <row r="98" spans="2:16" s="609" customFormat="1" ht="24">
      <c r="B98" s="607" t="s">
        <v>195</v>
      </c>
      <c r="C98" s="1649"/>
      <c r="D98" s="606"/>
      <c r="E98" s="606"/>
      <c r="F98" s="1635">
        <v>283270.8</v>
      </c>
      <c r="G98" s="1635">
        <v>335054.90000000002</v>
      </c>
      <c r="H98" s="1635">
        <v>289693.59999999998</v>
      </c>
      <c r="I98" s="1635">
        <v>201049.1</v>
      </c>
      <c r="J98" s="1635">
        <v>116740.8</v>
      </c>
      <c r="K98" s="605">
        <v>319248.40000000002</v>
      </c>
      <c r="L98" s="1695">
        <v>556031.9</v>
      </c>
      <c r="M98" s="1695">
        <v>173049.1</v>
      </c>
      <c r="N98" s="1695">
        <v>559654.19999999995</v>
      </c>
      <c r="O98" s="1695">
        <v>1034844.7</v>
      </c>
      <c r="P98" s="1695">
        <v>2390264.6</v>
      </c>
    </row>
    <row r="99" spans="2:16" ht="14.1" customHeight="1">
      <c r="B99" s="1657" t="s">
        <v>196</v>
      </c>
      <c r="C99" s="1649"/>
      <c r="D99" s="606"/>
      <c r="E99" s="606"/>
      <c r="F99" s="1635">
        <v>178120.2</v>
      </c>
      <c r="G99" s="1635">
        <v>234577.8</v>
      </c>
      <c r="H99" s="1635">
        <v>262204.09999999998</v>
      </c>
      <c r="I99" s="1635">
        <v>357818.9</v>
      </c>
      <c r="J99" s="1635">
        <v>503913.4</v>
      </c>
      <c r="K99" s="605">
        <v>669932.30000000005</v>
      </c>
      <c r="L99" s="1647">
        <v>858324.2</v>
      </c>
      <c r="M99" s="1647">
        <v>53361.599999999999</v>
      </c>
      <c r="N99" s="1647">
        <v>1606456</v>
      </c>
      <c r="O99" s="1647">
        <v>2223478.4</v>
      </c>
      <c r="P99" s="1647">
        <v>2225756.7999999998</v>
      </c>
    </row>
    <row r="100" spans="2:16" ht="14.1" customHeight="1">
      <c r="B100" s="1657" t="s">
        <v>197</v>
      </c>
      <c r="C100" s="1649"/>
      <c r="D100" s="606"/>
      <c r="E100" s="606"/>
      <c r="F100" s="1635">
        <v>1288.3</v>
      </c>
      <c r="G100" s="1635">
        <v>2997.1</v>
      </c>
      <c r="H100" s="1635">
        <v>5325.5</v>
      </c>
      <c r="I100" s="1635">
        <v>3990.3</v>
      </c>
      <c r="J100" s="1635">
        <v>12682.6</v>
      </c>
      <c r="K100" s="996">
        <v>3419.5</v>
      </c>
      <c r="L100" s="1647">
        <v>12473.5</v>
      </c>
      <c r="M100" s="1647">
        <v>192.6</v>
      </c>
      <c r="N100" s="1647">
        <v>15601.2</v>
      </c>
      <c r="O100" s="1647">
        <v>17867.3</v>
      </c>
      <c r="P100" s="1647">
        <v>43170.3</v>
      </c>
    </row>
    <row r="101" spans="2:16" ht="14.1" customHeight="1">
      <c r="B101" s="1657" t="s">
        <v>125</v>
      </c>
      <c r="C101" s="1649"/>
      <c r="D101" s="606"/>
      <c r="E101" s="606"/>
      <c r="F101" s="1635">
        <v>963.6</v>
      </c>
      <c r="G101" s="1635">
        <v>2594.1</v>
      </c>
      <c r="H101" s="1635">
        <v>5671.7</v>
      </c>
      <c r="I101" s="1635">
        <v>22353.200000000001</v>
      </c>
      <c r="J101" s="1635">
        <v>27223.9</v>
      </c>
      <c r="K101" s="996">
        <v>113752</v>
      </c>
      <c r="L101" s="1647">
        <v>92785.600000000006</v>
      </c>
      <c r="M101" s="1647">
        <v>203325.4</v>
      </c>
      <c r="N101" s="1647">
        <v>95308.1</v>
      </c>
      <c r="O101" s="1647">
        <v>53835.9</v>
      </c>
      <c r="P101" s="1647">
        <v>89556.5</v>
      </c>
    </row>
    <row r="102" spans="2:16" ht="14.1" customHeight="1">
      <c r="B102" s="1657" t="s">
        <v>198</v>
      </c>
      <c r="C102" s="1649">
        <v>864</v>
      </c>
      <c r="D102" s="604">
        <v>988.5</v>
      </c>
      <c r="E102" s="604">
        <v>63.7</v>
      </c>
      <c r="F102" s="1635">
        <v>304.2</v>
      </c>
      <c r="G102" s="1635">
        <v>239.8</v>
      </c>
      <c r="H102" s="1635">
        <v>405.1</v>
      </c>
      <c r="I102" s="1635">
        <v>548.4</v>
      </c>
      <c r="J102" s="1635">
        <v>1223.5999999999999</v>
      </c>
      <c r="K102" s="996">
        <v>3188.2</v>
      </c>
      <c r="L102" s="1647">
        <v>19595.5</v>
      </c>
      <c r="M102" s="1647">
        <v>42684.9</v>
      </c>
      <c r="N102" s="1647">
        <v>33987.5</v>
      </c>
      <c r="O102" s="1647">
        <v>80864.100000000006</v>
      </c>
      <c r="P102" s="1647">
        <v>54692.7</v>
      </c>
    </row>
    <row r="103" spans="2:16" ht="14.1" customHeight="1">
      <c r="B103" s="607" t="s">
        <v>199</v>
      </c>
      <c r="C103" s="454"/>
      <c r="D103" s="454"/>
      <c r="E103" s="454"/>
      <c r="F103" s="1635">
        <v>3872.1</v>
      </c>
      <c r="G103" s="1635">
        <v>7737.6</v>
      </c>
      <c r="H103" s="1635">
        <v>8516.4</v>
      </c>
      <c r="I103" s="1635">
        <v>9291.5</v>
      </c>
      <c r="J103" s="1635">
        <v>107022.9</v>
      </c>
      <c r="K103" s="605">
        <v>57423.7</v>
      </c>
      <c r="L103" s="1647">
        <v>87843.6</v>
      </c>
      <c r="M103" s="1647">
        <v>13876</v>
      </c>
      <c r="N103" s="1647">
        <v>50209.1</v>
      </c>
      <c r="O103" s="1647">
        <v>76825.3</v>
      </c>
      <c r="P103" s="1647">
        <v>91070.8</v>
      </c>
    </row>
    <row r="104" spans="2:16" ht="26.25" customHeight="1">
      <c r="B104" s="607" t="s">
        <v>200</v>
      </c>
      <c r="C104" s="607" t="s">
        <v>205</v>
      </c>
      <c r="D104" s="607" t="s">
        <v>205</v>
      </c>
      <c r="E104" s="607" t="s">
        <v>205</v>
      </c>
      <c r="F104" s="1698">
        <v>21999</v>
      </c>
      <c r="G104" s="1698">
        <v>11423.6</v>
      </c>
      <c r="H104" s="1698">
        <v>17112.2</v>
      </c>
      <c r="I104" s="1698">
        <v>16767.7</v>
      </c>
      <c r="J104" s="1635">
        <v>21817.599999999999</v>
      </c>
      <c r="K104" s="605">
        <v>17326.3</v>
      </c>
      <c r="L104" s="1647">
        <v>21692.799999999999</v>
      </c>
      <c r="M104" s="1647">
        <v>23255.599999999999</v>
      </c>
      <c r="N104" s="1647">
        <v>34605.800000000003</v>
      </c>
      <c r="O104" s="1647">
        <v>53316.3</v>
      </c>
      <c r="P104" s="1647">
        <v>132602.6</v>
      </c>
    </row>
    <row r="105" spans="2:16" ht="24.75" customHeight="1">
      <c r="B105" s="607" t="s">
        <v>201</v>
      </c>
      <c r="C105" s="1649"/>
      <c r="D105" s="604"/>
      <c r="E105" s="604"/>
      <c r="F105" s="1635">
        <v>11532.1</v>
      </c>
      <c r="G105" s="1635">
        <v>15871.2</v>
      </c>
      <c r="H105" s="1635">
        <v>15346.3</v>
      </c>
      <c r="I105" s="1635">
        <v>13462.5</v>
      </c>
      <c r="J105" s="1635">
        <v>11233.4</v>
      </c>
      <c r="K105" s="605">
        <v>14924.4</v>
      </c>
      <c r="L105" s="1647">
        <v>15602.8</v>
      </c>
      <c r="M105" s="1647">
        <v>7500.7</v>
      </c>
      <c r="N105" s="1647">
        <v>7896.1</v>
      </c>
      <c r="O105" s="1647">
        <v>8993.5</v>
      </c>
      <c r="P105" s="1647">
        <v>39798.1</v>
      </c>
    </row>
    <row r="106" spans="2:16" ht="14.1" customHeight="1">
      <c r="B106" s="1657" t="s">
        <v>129</v>
      </c>
      <c r="C106" s="1649">
        <v>0.5</v>
      </c>
      <c r="D106" s="604" t="s">
        <v>10</v>
      </c>
      <c r="E106" s="604" t="s">
        <v>10</v>
      </c>
      <c r="F106" s="1635">
        <v>689</v>
      </c>
      <c r="G106" s="1635">
        <v>248</v>
      </c>
      <c r="H106" s="1635">
        <v>704.9</v>
      </c>
      <c r="I106" s="1635">
        <v>1344.5</v>
      </c>
      <c r="J106" s="1635">
        <v>1661.6</v>
      </c>
      <c r="K106" s="605">
        <v>2480.9</v>
      </c>
      <c r="L106" s="605">
        <v>7512.1</v>
      </c>
      <c r="M106" s="605">
        <v>3281.1</v>
      </c>
      <c r="N106" s="605">
        <v>9286.1</v>
      </c>
      <c r="O106" s="605">
        <v>10447.9</v>
      </c>
      <c r="P106" s="605">
        <v>19954.2</v>
      </c>
    </row>
    <row r="107" spans="2:16" ht="14.1" customHeight="1">
      <c r="B107" s="1657" t="s">
        <v>202</v>
      </c>
      <c r="C107" s="1649">
        <v>154</v>
      </c>
      <c r="D107" s="604">
        <v>109.6</v>
      </c>
      <c r="E107" s="604">
        <v>8.1999999999999993</v>
      </c>
      <c r="F107" s="1635">
        <v>162.1</v>
      </c>
      <c r="G107" s="1635">
        <v>651.6</v>
      </c>
      <c r="H107" s="1635">
        <v>2300.1999999999998</v>
      </c>
      <c r="I107" s="1635">
        <v>6587.3</v>
      </c>
      <c r="J107" s="1635">
        <v>4972.8</v>
      </c>
      <c r="K107" s="605">
        <v>8405.2999999999993</v>
      </c>
      <c r="L107" s="1647">
        <v>25286.2</v>
      </c>
      <c r="M107" s="1647">
        <v>21227.200000000001</v>
      </c>
      <c r="N107" s="1647">
        <v>47418.5</v>
      </c>
      <c r="O107" s="1647">
        <v>37321.5</v>
      </c>
      <c r="P107" s="1647">
        <v>82886.600000000006</v>
      </c>
    </row>
    <row r="108" spans="2:16" ht="14.1" customHeight="1">
      <c r="B108" s="1657" t="s">
        <v>203</v>
      </c>
      <c r="C108" s="1649"/>
      <c r="D108" s="604"/>
      <c r="E108" s="604"/>
      <c r="F108" s="1635">
        <v>1850.3</v>
      </c>
      <c r="G108" s="1635">
        <v>243.6</v>
      </c>
      <c r="H108" s="1635">
        <v>10.199999999999999</v>
      </c>
      <c r="I108" s="1635">
        <v>56.7</v>
      </c>
      <c r="J108" s="605" t="s">
        <v>10</v>
      </c>
      <c r="K108" s="605">
        <v>26.6</v>
      </c>
      <c r="L108" s="1647">
        <v>74.5</v>
      </c>
      <c r="M108" s="1647">
        <v>10.1</v>
      </c>
      <c r="N108" s="1647">
        <v>35.9</v>
      </c>
      <c r="O108" s="1647" t="s">
        <v>10</v>
      </c>
      <c r="P108" s="1647">
        <v>1141.0999999999999</v>
      </c>
    </row>
    <row r="109" spans="2:16" ht="14.1" customHeight="1">
      <c r="B109" s="1657" t="s">
        <v>204</v>
      </c>
      <c r="C109" s="1649">
        <v>12908.6</v>
      </c>
      <c r="D109" s="604">
        <v>29081</v>
      </c>
      <c r="E109" s="604">
        <v>5739.2</v>
      </c>
      <c r="F109" s="1635">
        <v>409.2</v>
      </c>
      <c r="G109" s="1635">
        <v>526.6</v>
      </c>
      <c r="H109" s="1635">
        <v>517.9</v>
      </c>
      <c r="I109" s="1635">
        <v>456.1</v>
      </c>
      <c r="J109" s="1635">
        <v>627</v>
      </c>
      <c r="K109" s="605">
        <v>679.3</v>
      </c>
      <c r="L109" s="605">
        <v>1092.3</v>
      </c>
      <c r="M109" s="605">
        <v>1611.9</v>
      </c>
      <c r="N109" s="605">
        <v>3237.6</v>
      </c>
      <c r="O109" s="605">
        <v>7987.5</v>
      </c>
      <c r="P109" s="605">
        <v>10167.700000000001</v>
      </c>
    </row>
    <row r="110" spans="2:16" ht="13.5" customHeight="1">
      <c r="B110" s="1444"/>
      <c r="C110" s="1444"/>
      <c r="D110" s="1444"/>
      <c r="E110" s="1461"/>
      <c r="F110" s="1661"/>
      <c r="G110" s="1678"/>
      <c r="H110" s="1678"/>
      <c r="I110" s="1699"/>
      <c r="J110" s="1661"/>
      <c r="K110" s="1678"/>
      <c r="L110" s="1679"/>
      <c r="M110" s="1679"/>
      <c r="N110" s="1679"/>
      <c r="O110" s="1679"/>
      <c r="P110" s="1679"/>
    </row>
    <row r="111" spans="2:16" ht="13.5" customHeight="1">
      <c r="B111" s="1441"/>
      <c r="C111" s="1441"/>
      <c r="D111" s="1441"/>
      <c r="E111" s="1440"/>
      <c r="F111" s="603"/>
      <c r="G111" s="599"/>
      <c r="H111" s="599"/>
      <c r="I111" s="614"/>
      <c r="J111" s="603"/>
      <c r="K111" s="454"/>
      <c r="L111" s="454"/>
      <c r="M111" s="454"/>
      <c r="N111" s="599"/>
    </row>
    <row r="112" spans="2:16" ht="18" customHeight="1">
      <c r="B112" s="664" t="s">
        <v>1398</v>
      </c>
      <c r="C112" s="664"/>
      <c r="D112" s="664"/>
      <c r="E112" s="664"/>
      <c r="F112" s="664"/>
      <c r="G112" s="664"/>
      <c r="H112" s="664"/>
      <c r="L112" s="454"/>
      <c r="M112" s="454"/>
      <c r="N112" s="599"/>
    </row>
    <row r="113" spans="2:17" ht="18" hidden="1" customHeight="1">
      <c r="B113" s="2184"/>
      <c r="C113" s="2184"/>
      <c r="D113" s="2184"/>
      <c r="E113" s="2184"/>
      <c r="F113" s="2184"/>
      <c r="G113" s="454"/>
      <c r="H113" s="454"/>
      <c r="I113" s="454"/>
      <c r="J113" s="454"/>
      <c r="K113" s="454"/>
      <c r="L113" s="454"/>
      <c r="M113" s="454"/>
      <c r="N113" s="599"/>
    </row>
    <row r="114" spans="2:17" ht="18" customHeight="1">
      <c r="B114" s="2181" t="s">
        <v>1399</v>
      </c>
      <c r="C114" s="2181"/>
      <c r="D114" s="2181"/>
      <c r="E114" s="2181"/>
      <c r="F114" s="2181"/>
      <c r="G114" s="599"/>
      <c r="H114" s="599"/>
      <c r="I114" s="614"/>
      <c r="J114" s="454"/>
      <c r="K114" s="454"/>
      <c r="L114" s="454"/>
      <c r="M114" s="454"/>
      <c r="N114" s="599"/>
    </row>
    <row r="115" spans="2:17" ht="18" customHeight="1">
      <c r="B115" s="1447"/>
      <c r="C115" s="1664">
        <v>2003</v>
      </c>
      <c r="D115" s="1664">
        <v>2004</v>
      </c>
      <c r="E115" s="1685">
        <v>2007</v>
      </c>
      <c r="F115" s="1685">
        <v>2011</v>
      </c>
      <c r="G115" s="1685">
        <v>2012</v>
      </c>
      <c r="H115" s="1685">
        <v>2013</v>
      </c>
      <c r="I115" s="1686">
        <v>2014</v>
      </c>
      <c r="J115" s="1686">
        <v>2015</v>
      </c>
      <c r="K115" s="1686">
        <v>2016</v>
      </c>
      <c r="L115" s="1687">
        <v>2019</v>
      </c>
      <c r="M115" s="1687">
        <v>2020</v>
      </c>
      <c r="N115" s="1687">
        <v>2021</v>
      </c>
      <c r="O115" s="1687">
        <v>2022</v>
      </c>
      <c r="P115" s="1687">
        <v>2023</v>
      </c>
    </row>
    <row r="116" spans="2:17" ht="12.95" customHeight="1">
      <c r="B116" s="1438"/>
      <c r="C116" s="606"/>
      <c r="D116" s="606"/>
      <c r="E116" s="604"/>
      <c r="F116" s="603"/>
      <c r="G116" s="599"/>
      <c r="H116" s="599"/>
      <c r="I116" s="614"/>
      <c r="J116" s="454"/>
      <c r="K116" s="454"/>
      <c r="L116" s="454"/>
      <c r="M116" s="454"/>
      <c r="N116" s="599"/>
    </row>
    <row r="117" spans="2:17" ht="12.95" customHeight="1">
      <c r="B117" s="1667" t="s">
        <v>9</v>
      </c>
      <c r="C117" s="1645">
        <v>-405425.8</v>
      </c>
      <c r="D117" s="1646">
        <v>-214111.4</v>
      </c>
      <c r="E117" s="1646">
        <v>-1120196.3</v>
      </c>
      <c r="F117" s="1436">
        <v>113483.6</v>
      </c>
      <c r="G117" s="1436">
        <v>95842.4</v>
      </c>
      <c r="H117" s="1436">
        <v>102244.1</v>
      </c>
      <c r="I117" s="1436">
        <v>233370.9</v>
      </c>
      <c r="J117" s="1436">
        <v>1260037.7</v>
      </c>
      <c r="K117" s="1436">
        <v>770717.9</v>
      </c>
      <c r="L117" s="1690">
        <v>178109.8</v>
      </c>
      <c r="M117" s="1690">
        <v>571758.6</v>
      </c>
      <c r="N117" s="1690">
        <v>471751.1</v>
      </c>
      <c r="O117" s="1690">
        <v>758326.7</v>
      </c>
      <c r="P117" s="1700">
        <v>2217473.1</v>
      </c>
      <c r="Q117" s="1635"/>
    </row>
    <row r="118" spans="2:17" ht="12.95" customHeight="1">
      <c r="C118" s="616"/>
      <c r="D118" s="604"/>
      <c r="E118" s="604"/>
      <c r="F118" s="605"/>
      <c r="G118" s="605"/>
      <c r="H118" s="605"/>
      <c r="I118" s="605"/>
      <c r="J118" s="605"/>
      <c r="K118" s="605"/>
      <c r="L118" s="1647"/>
      <c r="M118" s="1647"/>
      <c r="N118" s="1647"/>
      <c r="O118" s="1647"/>
      <c r="P118" s="1647"/>
    </row>
    <row r="119" spans="2:17" ht="24">
      <c r="B119" s="1648" t="s">
        <v>180</v>
      </c>
      <c r="C119" s="1649">
        <v>-206.5</v>
      </c>
      <c r="D119" s="604">
        <v>-25.8</v>
      </c>
      <c r="E119" s="604">
        <v>-0.1</v>
      </c>
      <c r="F119" s="605">
        <v>7226.6</v>
      </c>
      <c r="G119" s="605">
        <v>2619</v>
      </c>
      <c r="H119" s="605" t="s">
        <v>10</v>
      </c>
      <c r="I119" s="605">
        <v>5121.1000000000004</v>
      </c>
      <c r="J119" s="605">
        <v>283.8</v>
      </c>
      <c r="K119" s="605">
        <v>3339.8</v>
      </c>
      <c r="L119" s="1647">
        <v>569.9</v>
      </c>
      <c r="M119" s="1647">
        <v>4835.2</v>
      </c>
      <c r="N119" s="1647">
        <v>619.70000000000005</v>
      </c>
      <c r="O119" s="1647">
        <v>4302.6000000000004</v>
      </c>
      <c r="P119" s="1701" t="s">
        <v>10</v>
      </c>
    </row>
    <row r="120" spans="2:17" ht="12.95" customHeight="1">
      <c r="B120" s="1650" t="s">
        <v>121</v>
      </c>
      <c r="C120" s="1649">
        <v>-8.9</v>
      </c>
      <c r="D120" s="1670">
        <v>-1149.4000000000001</v>
      </c>
      <c r="E120" s="1670">
        <v>31.6</v>
      </c>
      <c r="F120" s="996">
        <v>44.4</v>
      </c>
      <c r="G120" s="996" t="s">
        <v>10</v>
      </c>
      <c r="H120" s="996" t="s">
        <v>10</v>
      </c>
      <c r="I120" s="996" t="s">
        <v>10</v>
      </c>
      <c r="J120" s="605">
        <v>984.1</v>
      </c>
      <c r="K120" s="605">
        <v>22284.5</v>
      </c>
      <c r="L120" s="605">
        <v>16307.2</v>
      </c>
      <c r="M120" s="605">
        <v>8435.6</v>
      </c>
      <c r="N120" s="605">
        <v>20576.5</v>
      </c>
      <c r="O120" s="605">
        <v>8460.5</v>
      </c>
      <c r="P120" s="605">
        <v>3556.1</v>
      </c>
    </row>
    <row r="121" spans="2:17" ht="12.95" customHeight="1">
      <c r="B121" s="1652" t="s">
        <v>181</v>
      </c>
      <c r="C121" s="1649">
        <v>5420.9</v>
      </c>
      <c r="D121" s="604">
        <v>3660.2</v>
      </c>
      <c r="E121" s="604">
        <v>29395.7</v>
      </c>
      <c r="F121" s="605">
        <v>40615.199999999997</v>
      </c>
      <c r="G121" s="1656">
        <v>24403.3</v>
      </c>
      <c r="H121" s="1656">
        <v>17217.2</v>
      </c>
      <c r="I121" s="605">
        <v>33674.800000000003</v>
      </c>
      <c r="J121" s="605">
        <v>10208.700000000001</v>
      </c>
      <c r="K121" s="605">
        <v>35880.199999999997</v>
      </c>
      <c r="L121" s="1647">
        <v>42326.2</v>
      </c>
      <c r="M121" s="1647">
        <v>45616.2</v>
      </c>
      <c r="N121" s="1647">
        <v>87895.9</v>
      </c>
      <c r="O121" s="1647">
        <v>20010.400000000001</v>
      </c>
      <c r="P121" s="1647">
        <v>10022.299999999999</v>
      </c>
    </row>
    <row r="122" spans="2:17" ht="24">
      <c r="B122" s="1654" t="s">
        <v>182</v>
      </c>
      <c r="C122" s="1649">
        <v>3137.5</v>
      </c>
      <c r="D122" s="604">
        <v>626.9</v>
      </c>
      <c r="E122" s="604">
        <v>11575.3</v>
      </c>
      <c r="F122" s="605">
        <v>494.5</v>
      </c>
      <c r="G122" s="605">
        <v>553.4</v>
      </c>
      <c r="H122" s="605">
        <v>5292.2</v>
      </c>
      <c r="I122" s="605">
        <v>12739.3</v>
      </c>
      <c r="J122" s="605">
        <v>2377.6999999999998</v>
      </c>
      <c r="K122" s="605">
        <v>28385.8</v>
      </c>
      <c r="L122" s="1647">
        <v>6850.6</v>
      </c>
      <c r="M122" s="1647">
        <v>6766.1</v>
      </c>
      <c r="N122" s="1647">
        <v>9721.7000000000007</v>
      </c>
      <c r="O122" s="1647">
        <v>14.3</v>
      </c>
      <c r="P122" s="1647">
        <v>366</v>
      </c>
    </row>
    <row r="123" spans="2:17" ht="36">
      <c r="B123" s="1654" t="s">
        <v>184</v>
      </c>
      <c r="C123" s="1649">
        <v>-23004.1</v>
      </c>
      <c r="D123" s="604">
        <v>-13472.9</v>
      </c>
      <c r="E123" s="604">
        <v>-6611.3</v>
      </c>
      <c r="F123" s="605">
        <v>37358.1</v>
      </c>
      <c r="G123" s="605">
        <v>17716.3</v>
      </c>
      <c r="H123" s="605">
        <v>8729.1</v>
      </c>
      <c r="I123" s="605">
        <v>6616</v>
      </c>
      <c r="J123" s="605">
        <v>813.4</v>
      </c>
      <c r="K123" s="605">
        <v>829.6</v>
      </c>
      <c r="L123" s="1647">
        <v>8847.1</v>
      </c>
      <c r="M123" s="605" t="s">
        <v>10</v>
      </c>
      <c r="N123" s="605">
        <v>9351.5</v>
      </c>
      <c r="O123" s="605">
        <v>401.7</v>
      </c>
      <c r="P123" s="605">
        <v>1146.8</v>
      </c>
    </row>
    <row r="124" spans="2:17" ht="24" customHeight="1">
      <c r="B124" s="1654" t="s">
        <v>185</v>
      </c>
      <c r="C124" s="1649">
        <v>1653.2</v>
      </c>
      <c r="D124" s="1653">
        <v>1131.0999999999999</v>
      </c>
      <c r="E124" s="1653">
        <v>381.3</v>
      </c>
      <c r="F124" s="605">
        <v>656.9</v>
      </c>
      <c r="G124" s="605">
        <v>39.200000000000003</v>
      </c>
      <c r="H124" s="605">
        <v>24</v>
      </c>
      <c r="I124" s="996" t="s">
        <v>10</v>
      </c>
      <c r="J124" s="605">
        <v>912</v>
      </c>
      <c r="K124" s="605">
        <v>266.89999999999998</v>
      </c>
      <c r="L124" s="1647">
        <v>979.3</v>
      </c>
      <c r="M124" s="1647">
        <v>129.4</v>
      </c>
      <c r="N124" s="1647">
        <v>298.89999999999998</v>
      </c>
      <c r="O124" s="1647">
        <v>23.5</v>
      </c>
      <c r="P124" s="1647">
        <v>105.1</v>
      </c>
    </row>
    <row r="125" spans="2:17" ht="12" customHeight="1">
      <c r="B125" s="1654" t="s">
        <v>186</v>
      </c>
      <c r="C125" s="1649">
        <v>-307.3</v>
      </c>
      <c r="D125" s="604">
        <v>-1092</v>
      </c>
      <c r="E125" s="604">
        <v>-8</v>
      </c>
      <c r="F125" s="605">
        <v>102</v>
      </c>
      <c r="G125" s="996" t="s">
        <v>10</v>
      </c>
      <c r="H125" s="996" t="s">
        <v>10</v>
      </c>
      <c r="I125" s="996" t="s">
        <v>10</v>
      </c>
      <c r="J125" s="996" t="s">
        <v>10</v>
      </c>
      <c r="K125" s="605" t="s">
        <v>10</v>
      </c>
      <c r="L125" s="605" t="s">
        <v>10</v>
      </c>
      <c r="M125" s="605" t="s">
        <v>10</v>
      </c>
      <c r="N125" s="605" t="s">
        <v>10</v>
      </c>
      <c r="O125" s="605">
        <v>326.89999999999998</v>
      </c>
      <c r="P125" s="605">
        <v>159.9</v>
      </c>
    </row>
    <row r="126" spans="2:17" ht="14.25" hidden="1" customHeight="1">
      <c r="B126" s="1654" t="s">
        <v>187</v>
      </c>
      <c r="C126" s="1649"/>
      <c r="D126" s="604"/>
      <c r="E126" s="604"/>
      <c r="F126" s="996" t="s">
        <v>10</v>
      </c>
      <c r="G126" s="996" t="s">
        <v>10</v>
      </c>
      <c r="H126" s="996" t="s">
        <v>10</v>
      </c>
      <c r="I126" s="996" t="s">
        <v>10</v>
      </c>
      <c r="J126" s="996" t="s">
        <v>10</v>
      </c>
      <c r="K126" s="605" t="s">
        <v>10</v>
      </c>
      <c r="L126" s="1647" t="s">
        <v>10</v>
      </c>
      <c r="M126" s="1647" t="s">
        <v>10</v>
      </c>
      <c r="N126" s="1647" t="s">
        <v>10</v>
      </c>
      <c r="O126" s="1647"/>
      <c r="P126" s="1647"/>
    </row>
    <row r="127" spans="2:17" ht="36">
      <c r="B127" s="1654" t="s">
        <v>188</v>
      </c>
      <c r="C127" s="1649">
        <v>4415.3</v>
      </c>
      <c r="D127" s="1653">
        <v>9336.5</v>
      </c>
      <c r="E127" s="1653">
        <v>21863.1</v>
      </c>
      <c r="F127" s="605">
        <v>832.1</v>
      </c>
      <c r="G127" s="605">
        <v>930.6</v>
      </c>
      <c r="H127" s="605">
        <v>58</v>
      </c>
      <c r="I127" s="605">
        <v>111.5</v>
      </c>
      <c r="J127" s="605">
        <v>125.8</v>
      </c>
      <c r="K127" s="605">
        <v>673.3</v>
      </c>
      <c r="L127" s="1647">
        <v>798.8</v>
      </c>
      <c r="M127" s="1647">
        <v>7136.1</v>
      </c>
      <c r="N127" s="1647">
        <v>8016.9</v>
      </c>
      <c r="O127" s="1647">
        <v>2410.4</v>
      </c>
      <c r="P127" s="1647">
        <v>190.8</v>
      </c>
    </row>
    <row r="128" spans="2:17" ht="24">
      <c r="B128" s="1654" t="s">
        <v>189</v>
      </c>
      <c r="C128" s="1649">
        <v>526.20000000000005</v>
      </c>
      <c r="D128" s="603"/>
      <c r="E128" s="603"/>
      <c r="F128" s="605">
        <v>788.7</v>
      </c>
      <c r="G128" s="605">
        <v>67.8</v>
      </c>
      <c r="H128" s="605">
        <v>36.799999999999997</v>
      </c>
      <c r="I128" s="996" t="s">
        <v>10</v>
      </c>
      <c r="J128" s="605">
        <v>1892.5</v>
      </c>
      <c r="K128" s="605">
        <v>254.1</v>
      </c>
      <c r="L128" s="1647">
        <v>7410.7</v>
      </c>
      <c r="M128" s="1647">
        <v>193.5</v>
      </c>
      <c r="N128" s="1647">
        <v>3120</v>
      </c>
      <c r="O128" s="1647">
        <v>5271.8</v>
      </c>
      <c r="P128" s="1702" t="s">
        <v>10</v>
      </c>
    </row>
    <row r="129" spans="2:16" ht="24">
      <c r="B129" s="1654" t="s">
        <v>190</v>
      </c>
      <c r="C129" s="1649"/>
      <c r="E129" s="614"/>
      <c r="F129" s="996" t="s">
        <v>10</v>
      </c>
      <c r="G129" s="996" t="s">
        <v>10</v>
      </c>
      <c r="H129" s="996" t="s">
        <v>10</v>
      </c>
      <c r="I129" s="1656">
        <v>6422.3</v>
      </c>
      <c r="J129" s="605">
        <v>1870</v>
      </c>
      <c r="K129" s="605" t="s">
        <v>10</v>
      </c>
      <c r="L129" s="1647" t="s">
        <v>10</v>
      </c>
      <c r="M129" s="1647">
        <v>22049.3</v>
      </c>
      <c r="N129" s="1647">
        <v>53743.199999999997</v>
      </c>
      <c r="O129" s="1647">
        <v>11561.8</v>
      </c>
      <c r="P129" s="1647">
        <v>8053.7</v>
      </c>
    </row>
    <row r="130" spans="2:16" ht="12">
      <c r="B130" s="1654" t="s">
        <v>191</v>
      </c>
      <c r="C130" s="1649"/>
      <c r="E130" s="614"/>
      <c r="F130" s="996" t="s">
        <v>10</v>
      </c>
      <c r="G130" s="996" t="s">
        <v>10</v>
      </c>
      <c r="H130" s="996" t="s">
        <v>10</v>
      </c>
      <c r="I130" s="996" t="s">
        <v>10</v>
      </c>
      <c r="J130" s="996" t="s">
        <v>10</v>
      </c>
      <c r="K130" s="605" t="s">
        <v>10</v>
      </c>
      <c r="L130" s="1647">
        <v>334.9</v>
      </c>
      <c r="M130" s="1647" t="s">
        <v>10</v>
      </c>
      <c r="N130" s="1647" t="s">
        <v>10</v>
      </c>
      <c r="O130" s="1647" t="s">
        <v>10</v>
      </c>
      <c r="P130" s="1647" t="s">
        <v>10</v>
      </c>
    </row>
    <row r="131" spans="2:16" ht="12">
      <c r="B131" s="1654" t="s">
        <v>1395</v>
      </c>
      <c r="C131" s="1649"/>
      <c r="E131" s="614"/>
      <c r="F131" s="996"/>
      <c r="G131" s="996"/>
      <c r="H131" s="996"/>
      <c r="I131" s="996"/>
      <c r="J131" s="996"/>
      <c r="K131" s="605" t="s">
        <v>10</v>
      </c>
      <c r="L131" s="1647">
        <v>4881.3</v>
      </c>
      <c r="M131" s="1647" t="s">
        <v>10</v>
      </c>
      <c r="N131" s="1647" t="s">
        <v>10</v>
      </c>
      <c r="O131" s="1647" t="s">
        <v>10</v>
      </c>
      <c r="P131" s="1647" t="s">
        <v>10</v>
      </c>
    </row>
    <row r="132" spans="2:16" ht="24">
      <c r="B132" s="1654" t="s">
        <v>192</v>
      </c>
      <c r="C132" s="1649">
        <v>588.70000000000005</v>
      </c>
      <c r="D132" s="606">
        <v>1347.9</v>
      </c>
      <c r="E132" s="606">
        <v>4190.5</v>
      </c>
      <c r="F132" s="605">
        <v>382.9</v>
      </c>
      <c r="G132" s="605">
        <v>5086.6000000000004</v>
      </c>
      <c r="H132" s="605">
        <v>3077.1</v>
      </c>
      <c r="I132" s="605">
        <v>7785.7</v>
      </c>
      <c r="J132" s="605">
        <v>2217.3000000000002</v>
      </c>
      <c r="K132" s="605">
        <v>5470.5</v>
      </c>
      <c r="L132" s="1647">
        <v>12223.5</v>
      </c>
      <c r="M132" s="1647">
        <v>9341.7999999999993</v>
      </c>
      <c r="N132" s="1647">
        <v>3643.7</v>
      </c>
      <c r="O132" s="1647" t="s">
        <v>10</v>
      </c>
      <c r="P132" s="1647" t="s">
        <v>10</v>
      </c>
    </row>
    <row r="133" spans="2:16" ht="39.75" customHeight="1">
      <c r="B133" s="1652" t="s">
        <v>193</v>
      </c>
      <c r="C133" s="1694"/>
      <c r="D133" s="1694"/>
      <c r="E133" s="1442"/>
      <c r="F133" s="1703">
        <v>81.7</v>
      </c>
      <c r="G133" s="1703">
        <v>3996.7</v>
      </c>
      <c r="H133" s="1703">
        <v>7574.1</v>
      </c>
      <c r="I133" s="1703">
        <v>3528</v>
      </c>
      <c r="J133" s="1703">
        <v>854357.3</v>
      </c>
      <c r="K133" s="1703">
        <v>471376.4</v>
      </c>
      <c r="L133" s="1647" t="s">
        <v>10</v>
      </c>
      <c r="M133" s="1647" t="s">
        <v>10</v>
      </c>
      <c r="N133" s="1647">
        <v>13153</v>
      </c>
      <c r="O133" s="1647">
        <v>39896.9</v>
      </c>
      <c r="P133" s="1647">
        <v>22171.599999999999</v>
      </c>
    </row>
    <row r="134" spans="2:16" s="619" customFormat="1" ht="24">
      <c r="B134" s="1652" t="s">
        <v>194</v>
      </c>
      <c r="C134" s="604"/>
      <c r="D134" s="604"/>
      <c r="E134" s="606"/>
      <c r="F134" s="605">
        <v>1144.7</v>
      </c>
      <c r="G134" s="605">
        <v>486.1</v>
      </c>
      <c r="H134" s="605">
        <v>1848.6</v>
      </c>
      <c r="I134" s="605">
        <v>12583.1</v>
      </c>
      <c r="J134" s="605">
        <v>9136.7999999999993</v>
      </c>
      <c r="K134" s="605">
        <v>5471.2</v>
      </c>
      <c r="L134" s="1647">
        <v>7084.5</v>
      </c>
      <c r="M134" s="1647">
        <v>803.1</v>
      </c>
      <c r="N134" s="1647">
        <v>3921.7</v>
      </c>
      <c r="O134" s="1647">
        <v>17495.599999999999</v>
      </c>
      <c r="P134" s="1647">
        <v>368.5</v>
      </c>
    </row>
    <row r="135" spans="2:16" ht="17.25" customHeight="1">
      <c r="B135" s="1657" t="s">
        <v>124</v>
      </c>
      <c r="C135" s="1649">
        <v>1927.1</v>
      </c>
      <c r="D135" s="1670">
        <v>-7249.7</v>
      </c>
      <c r="E135" s="1671">
        <v>3096</v>
      </c>
      <c r="F135" s="1672">
        <v>5945.1</v>
      </c>
      <c r="G135" s="996">
        <v>3226.7</v>
      </c>
      <c r="H135" s="996">
        <v>6704</v>
      </c>
      <c r="I135" s="996">
        <v>11569.5</v>
      </c>
      <c r="J135" s="605">
        <v>1479</v>
      </c>
      <c r="K135" s="605">
        <v>1830.7</v>
      </c>
      <c r="L135" s="1647">
        <v>21212.400000000001</v>
      </c>
      <c r="M135" s="1647">
        <v>381902.6</v>
      </c>
      <c r="N135" s="1647">
        <v>233348.1</v>
      </c>
      <c r="O135" s="1647">
        <v>587979.4</v>
      </c>
      <c r="P135" s="1647">
        <v>1897716.5</v>
      </c>
    </row>
    <row r="136" spans="2:16" ht="24" customHeight="1">
      <c r="B136" s="607" t="s">
        <v>195</v>
      </c>
      <c r="C136" s="1649"/>
      <c r="D136" s="606"/>
      <c r="E136" s="606"/>
      <c r="F136" s="605">
        <v>5347</v>
      </c>
      <c r="G136" s="605">
        <v>2022.1</v>
      </c>
      <c r="H136" s="605">
        <v>27728.6</v>
      </c>
      <c r="I136" s="605">
        <v>94261.8</v>
      </c>
      <c r="J136" s="605">
        <v>78810.899999999994</v>
      </c>
      <c r="K136" s="605">
        <v>19698.099999999999</v>
      </c>
      <c r="L136" s="1647">
        <v>17900.400000000001</v>
      </c>
      <c r="M136" s="1647">
        <v>31490.6</v>
      </c>
      <c r="N136" s="1647">
        <v>49090.5</v>
      </c>
      <c r="O136" s="1647">
        <v>22467.599999999999</v>
      </c>
      <c r="P136" s="1702">
        <v>61239.6</v>
      </c>
    </row>
    <row r="137" spans="2:16" ht="12.95" customHeight="1">
      <c r="B137" s="1657" t="s">
        <v>196</v>
      </c>
      <c r="C137" s="1649"/>
      <c r="D137" s="606"/>
      <c r="E137" s="606"/>
      <c r="F137" s="605">
        <v>11462.6</v>
      </c>
      <c r="G137" s="605">
        <v>7016.7</v>
      </c>
      <c r="H137" s="605">
        <v>4526.8</v>
      </c>
      <c r="I137" s="605">
        <v>5612.9</v>
      </c>
      <c r="J137" s="605">
        <v>6539.5</v>
      </c>
      <c r="K137" s="605">
        <v>80650.5</v>
      </c>
      <c r="L137" s="1647">
        <v>1958.1</v>
      </c>
      <c r="M137" s="1647">
        <v>23331.8</v>
      </c>
      <c r="N137" s="1647">
        <v>15436.8</v>
      </c>
      <c r="O137" s="1647">
        <v>143</v>
      </c>
      <c r="P137" s="1647">
        <v>74207.5</v>
      </c>
    </row>
    <row r="138" spans="2:16" ht="12.95" customHeight="1">
      <c r="B138" s="1657" t="s">
        <v>197</v>
      </c>
      <c r="C138" s="1649"/>
      <c r="D138" s="606"/>
      <c r="E138" s="606"/>
      <c r="F138" s="605">
        <v>3</v>
      </c>
      <c r="G138" s="605">
        <v>479.2</v>
      </c>
      <c r="H138" s="605">
        <v>2616.6</v>
      </c>
      <c r="I138" s="605">
        <v>220.5</v>
      </c>
      <c r="J138" s="605">
        <v>34.799999999999997</v>
      </c>
      <c r="K138" s="605">
        <v>3771.1</v>
      </c>
      <c r="L138" s="1647">
        <v>2868.9</v>
      </c>
      <c r="M138" s="1647">
        <v>10200.1</v>
      </c>
      <c r="N138" s="1647">
        <v>3497</v>
      </c>
      <c r="O138" s="1647">
        <v>3903.7</v>
      </c>
      <c r="P138" s="1647">
        <v>3140</v>
      </c>
    </row>
    <row r="139" spans="2:16" ht="12.95" customHeight="1">
      <c r="B139" s="1657" t="s">
        <v>125</v>
      </c>
      <c r="C139" s="1649"/>
      <c r="D139" s="606"/>
      <c r="E139" s="606"/>
      <c r="F139" s="605">
        <v>33273.599999999999</v>
      </c>
      <c r="G139" s="605">
        <v>30519.599999999999</v>
      </c>
      <c r="H139" s="605">
        <v>27135.5</v>
      </c>
      <c r="I139" s="605">
        <v>1526.3</v>
      </c>
      <c r="J139" s="605">
        <v>1004.4</v>
      </c>
      <c r="K139" s="605">
        <v>1989</v>
      </c>
      <c r="L139" s="1647">
        <v>19394.099999999999</v>
      </c>
      <c r="M139" s="1647">
        <v>14373.6</v>
      </c>
      <c r="N139" s="1647">
        <v>9672</v>
      </c>
      <c r="O139" s="1647">
        <v>12875.8</v>
      </c>
      <c r="P139" s="1647">
        <v>8211.2999999999993</v>
      </c>
    </row>
    <row r="140" spans="2:16" ht="12.95" customHeight="1">
      <c r="B140" s="1657" t="s">
        <v>198</v>
      </c>
      <c r="C140" s="1649">
        <v>-0.9</v>
      </c>
      <c r="D140" s="614">
        <v>-212.4</v>
      </c>
      <c r="E140" s="614">
        <v>-89.1</v>
      </c>
      <c r="F140" s="996" t="s">
        <v>10</v>
      </c>
      <c r="G140" s="996" t="s">
        <v>10</v>
      </c>
      <c r="H140" s="996" t="s">
        <v>10</v>
      </c>
      <c r="I140" s="996" t="s">
        <v>10</v>
      </c>
      <c r="J140" s="605">
        <v>15.6</v>
      </c>
      <c r="K140" s="605">
        <v>175.4</v>
      </c>
      <c r="L140" s="1647">
        <v>17.3</v>
      </c>
      <c r="M140" s="1647">
        <v>119.1</v>
      </c>
      <c r="N140" s="1647">
        <v>12.1</v>
      </c>
      <c r="O140" s="1647">
        <v>142.19999999999999</v>
      </c>
      <c r="P140" s="1647">
        <v>137.19999999999999</v>
      </c>
    </row>
    <row r="141" spans="2:16" ht="12.95" customHeight="1">
      <c r="B141" s="607" t="s">
        <v>199</v>
      </c>
      <c r="C141" s="454"/>
      <c r="D141" s="454"/>
      <c r="E141" s="454"/>
      <c r="F141" s="605">
        <v>4648.3</v>
      </c>
      <c r="G141" s="605">
        <v>12608.6</v>
      </c>
      <c r="H141" s="605">
        <v>2642.9</v>
      </c>
      <c r="I141" s="605">
        <v>2631.5</v>
      </c>
      <c r="J141" s="605">
        <v>4110.3</v>
      </c>
      <c r="K141" s="605">
        <v>3583.5</v>
      </c>
      <c r="L141" s="1647">
        <v>17026</v>
      </c>
      <c r="M141" s="1647">
        <v>14747.6</v>
      </c>
      <c r="N141" s="1647">
        <v>6351.6</v>
      </c>
      <c r="O141" s="1647">
        <v>6455.3</v>
      </c>
      <c r="P141" s="1702">
        <v>127920.9</v>
      </c>
    </row>
    <row r="142" spans="2:16" ht="25.5" customHeight="1">
      <c r="B142" s="607" t="s">
        <v>200</v>
      </c>
      <c r="C142" s="607" t="s">
        <v>205</v>
      </c>
      <c r="D142" s="607" t="s">
        <v>205</v>
      </c>
      <c r="E142" s="607" t="s">
        <v>205</v>
      </c>
      <c r="F142" s="1673">
        <v>2568</v>
      </c>
      <c r="G142" s="1673">
        <v>5472.4</v>
      </c>
      <c r="H142" s="1673">
        <v>2493</v>
      </c>
      <c r="I142" s="1673">
        <v>57136.3</v>
      </c>
      <c r="J142" s="605">
        <v>288266.59999999998</v>
      </c>
      <c r="K142" s="605">
        <v>117211</v>
      </c>
      <c r="L142" s="1647">
        <v>1422</v>
      </c>
      <c r="M142" s="1647">
        <v>4738.3</v>
      </c>
      <c r="N142" s="1647">
        <v>1938.4</v>
      </c>
      <c r="O142" s="1647">
        <v>1334.4</v>
      </c>
      <c r="P142" s="1647">
        <v>1988.5</v>
      </c>
    </row>
    <row r="143" spans="2:16" ht="25.5" customHeight="1">
      <c r="B143" s="607" t="s">
        <v>206</v>
      </c>
      <c r="C143" s="1649"/>
      <c r="D143" s="604"/>
      <c r="E143" s="604"/>
      <c r="F143" s="605">
        <v>308.8</v>
      </c>
      <c r="G143" s="605">
        <v>660.9</v>
      </c>
      <c r="H143" s="605">
        <v>186.7</v>
      </c>
      <c r="I143" s="605">
        <v>261.8</v>
      </c>
      <c r="J143" s="605">
        <v>416</v>
      </c>
      <c r="K143" s="605">
        <v>338.9</v>
      </c>
      <c r="L143" s="1647">
        <v>955.9</v>
      </c>
      <c r="M143" s="1647">
        <v>3929.8</v>
      </c>
      <c r="N143" s="1647">
        <v>389</v>
      </c>
      <c r="O143" s="1647">
        <v>8919.2000000000007</v>
      </c>
      <c r="P143" s="1647">
        <v>628.20000000000005</v>
      </c>
    </row>
    <row r="144" spans="2:16" ht="12">
      <c r="B144" s="1657" t="s">
        <v>129</v>
      </c>
      <c r="C144" s="1649">
        <v>-16.5</v>
      </c>
      <c r="D144" s="614" t="s">
        <v>10</v>
      </c>
      <c r="E144" s="614" t="s">
        <v>10</v>
      </c>
      <c r="F144" s="605">
        <v>53.3</v>
      </c>
      <c r="G144" s="605">
        <v>222.2</v>
      </c>
      <c r="H144" s="605">
        <v>54.6</v>
      </c>
      <c r="I144" s="605">
        <v>367.5</v>
      </c>
      <c r="J144" s="605">
        <v>1716.1</v>
      </c>
      <c r="K144" s="605">
        <v>878.4</v>
      </c>
      <c r="L144" s="1647">
        <v>607.4</v>
      </c>
      <c r="M144" s="1647">
        <v>1447.5</v>
      </c>
      <c r="N144" s="1647">
        <v>364.6</v>
      </c>
      <c r="O144" s="1647">
        <v>1126.3</v>
      </c>
      <c r="P144" s="1647">
        <v>1608.8</v>
      </c>
    </row>
    <row r="145" spans="2:16" ht="12.95" customHeight="1">
      <c r="B145" s="1657" t="s">
        <v>202</v>
      </c>
      <c r="C145" s="1649">
        <v>-24.5</v>
      </c>
      <c r="D145" s="614">
        <v>-28.6</v>
      </c>
      <c r="E145" s="614">
        <v>-572.29999999999995</v>
      </c>
      <c r="F145" s="605">
        <v>753.9</v>
      </c>
      <c r="G145" s="605">
        <v>2067.4</v>
      </c>
      <c r="H145" s="605">
        <v>1134.5999999999999</v>
      </c>
      <c r="I145" s="605">
        <v>3510.7</v>
      </c>
      <c r="J145" s="605">
        <v>2655.6</v>
      </c>
      <c r="K145" s="605">
        <v>2239.1999999999998</v>
      </c>
      <c r="L145" s="1647">
        <v>28355.200000000001</v>
      </c>
      <c r="M145" s="1647">
        <v>24958.9</v>
      </c>
      <c r="N145" s="1647">
        <v>25351.9</v>
      </c>
      <c r="O145" s="1647">
        <v>22791.5</v>
      </c>
      <c r="P145" s="1647">
        <v>4556.1000000000004</v>
      </c>
    </row>
    <row r="146" spans="2:16" ht="12.95" customHeight="1">
      <c r="B146" s="1657" t="s">
        <v>203</v>
      </c>
      <c r="C146" s="1649"/>
      <c r="D146" s="604"/>
      <c r="E146" s="604"/>
      <c r="F146" s="605">
        <v>7.4</v>
      </c>
      <c r="G146" s="996" t="s">
        <v>10</v>
      </c>
      <c r="H146" s="605">
        <v>380.9</v>
      </c>
      <c r="I146" s="605">
        <v>1326.9</v>
      </c>
      <c r="J146" s="996" t="s">
        <v>10</v>
      </c>
      <c r="K146" s="605" t="s">
        <v>10</v>
      </c>
      <c r="L146" s="1647">
        <v>92.8</v>
      </c>
      <c r="M146" s="1647">
        <v>741.6</v>
      </c>
      <c r="N146" s="1647" t="s">
        <v>10</v>
      </c>
      <c r="O146" s="1647" t="s">
        <v>10</v>
      </c>
      <c r="P146" s="1647" t="s">
        <v>10</v>
      </c>
    </row>
    <row r="147" spans="2:16" ht="12.95" customHeight="1">
      <c r="B147" s="1657" t="s">
        <v>204</v>
      </c>
      <c r="C147" s="1649">
        <v>12908.6</v>
      </c>
      <c r="D147" s="604">
        <v>29081</v>
      </c>
      <c r="E147" s="604">
        <v>5739.2</v>
      </c>
      <c r="F147" s="996" t="s">
        <v>10</v>
      </c>
      <c r="G147" s="605">
        <v>41.5</v>
      </c>
      <c r="H147" s="996" t="s">
        <v>10</v>
      </c>
      <c r="I147" s="605">
        <v>38.200000000000003</v>
      </c>
      <c r="J147" s="605">
        <v>18.2</v>
      </c>
      <c r="K147" s="605" t="s">
        <v>10</v>
      </c>
      <c r="L147" s="1647">
        <v>11.5</v>
      </c>
      <c r="M147" s="1647">
        <v>87</v>
      </c>
      <c r="N147" s="1647">
        <v>132.30000000000001</v>
      </c>
      <c r="O147" s="1647">
        <v>22.3</v>
      </c>
      <c r="P147" s="1647" t="s">
        <v>10</v>
      </c>
    </row>
    <row r="148" spans="2:16" ht="12.95" customHeight="1">
      <c r="B148" s="1008"/>
      <c r="C148" s="1473"/>
      <c r="D148" s="1699"/>
      <c r="E148" s="1699"/>
      <c r="F148" s="1659"/>
      <c r="G148" s="1699"/>
      <c r="H148" s="1699"/>
      <c r="I148" s="1699"/>
      <c r="J148" s="1704"/>
      <c r="K148" s="1678"/>
      <c r="L148" s="1679"/>
      <c r="M148" s="1679"/>
      <c r="N148" s="1679"/>
      <c r="O148" s="1679"/>
      <c r="P148" s="1679"/>
    </row>
    <row r="149" spans="2:16" ht="13.5" customHeight="1">
      <c r="B149" s="1439"/>
      <c r="C149" s="606"/>
      <c r="E149" s="614"/>
      <c r="F149" s="1681"/>
      <c r="G149" s="608"/>
      <c r="H149" s="608"/>
      <c r="I149" s="454"/>
      <c r="K149" s="454"/>
      <c r="L149" s="454"/>
      <c r="M149" s="454"/>
      <c r="N149" s="599"/>
    </row>
    <row r="150" spans="2:16" ht="18" customHeight="1">
      <c r="B150" s="664" t="s">
        <v>1400</v>
      </c>
      <c r="C150" s="664"/>
      <c r="D150" s="664"/>
      <c r="E150" s="664"/>
      <c r="F150" s="664"/>
      <c r="G150" s="664"/>
      <c r="H150" s="664"/>
      <c r="N150" s="599"/>
    </row>
    <row r="151" spans="2:16" ht="18" customHeight="1">
      <c r="B151" s="2181" t="s">
        <v>770</v>
      </c>
      <c r="C151" s="2181"/>
      <c r="D151" s="2181"/>
      <c r="E151" s="2181"/>
      <c r="F151" s="2181"/>
      <c r="G151" s="599"/>
      <c r="H151" s="599"/>
      <c r="I151" s="614"/>
      <c r="J151" s="454"/>
      <c r="K151" s="454"/>
      <c r="L151" s="454"/>
      <c r="M151" s="454"/>
      <c r="N151" s="599"/>
    </row>
    <row r="152" spans="2:16" ht="18" customHeight="1">
      <c r="B152" s="1447"/>
      <c r="C152" s="1664">
        <v>2003</v>
      </c>
      <c r="D152" s="1664">
        <v>2004</v>
      </c>
      <c r="E152" s="1685">
        <v>2007</v>
      </c>
      <c r="F152" s="1685">
        <v>2011</v>
      </c>
      <c r="G152" s="1685">
        <v>2012</v>
      </c>
      <c r="H152" s="1685">
        <v>2013</v>
      </c>
      <c r="I152" s="1686">
        <v>2014</v>
      </c>
      <c r="J152" s="1686">
        <v>2015</v>
      </c>
      <c r="K152" s="1686">
        <v>2016</v>
      </c>
      <c r="L152" s="1687">
        <v>2019</v>
      </c>
      <c r="M152" s="1687">
        <v>2020</v>
      </c>
      <c r="N152" s="1687">
        <v>2021</v>
      </c>
      <c r="O152" s="1687">
        <v>2022</v>
      </c>
      <c r="P152" s="1687">
        <v>2023</v>
      </c>
    </row>
    <row r="153" spans="2:16" ht="12.95" customHeight="1">
      <c r="B153" s="1438"/>
      <c r="C153" s="616"/>
      <c r="D153" s="616"/>
      <c r="E153" s="454"/>
      <c r="F153" s="603"/>
      <c r="G153" s="599"/>
      <c r="H153" s="599"/>
      <c r="I153" s="614"/>
      <c r="J153" s="454"/>
      <c r="K153" s="454"/>
      <c r="L153" s="454"/>
      <c r="M153" s="454"/>
      <c r="N153" s="599"/>
    </row>
    <row r="154" spans="2:16" ht="12.95" customHeight="1">
      <c r="B154" s="1667" t="s">
        <v>9</v>
      </c>
      <c r="C154" s="1705">
        <v>778</v>
      </c>
      <c r="D154" s="1706">
        <v>707</v>
      </c>
      <c r="E154" s="1706">
        <v>684</v>
      </c>
      <c r="F154" s="1707">
        <v>766</v>
      </c>
      <c r="G154" s="1707">
        <v>778</v>
      </c>
      <c r="H154" s="1707">
        <v>825</v>
      </c>
      <c r="I154" s="1707">
        <v>883</v>
      </c>
      <c r="J154" s="1707">
        <v>891</v>
      </c>
      <c r="K154" s="598">
        <v>886</v>
      </c>
      <c r="L154" s="1707">
        <v>1059</v>
      </c>
      <c r="M154" s="1707">
        <v>1121</v>
      </c>
      <c r="N154" s="1707">
        <v>1139</v>
      </c>
      <c r="O154" s="1707">
        <v>1163</v>
      </c>
      <c r="P154" s="1707">
        <v>1241</v>
      </c>
    </row>
    <row r="155" spans="2:16" ht="12.95" customHeight="1">
      <c r="C155" s="616"/>
      <c r="D155" s="615"/>
      <c r="E155" s="454"/>
      <c r="F155" s="1708"/>
      <c r="G155" s="1708"/>
      <c r="H155" s="1708"/>
      <c r="I155" s="1708"/>
      <c r="J155" s="1708"/>
      <c r="K155" s="454"/>
      <c r="L155" s="599"/>
      <c r="M155" s="599"/>
      <c r="N155" s="599"/>
    </row>
    <row r="156" spans="2:16" ht="24">
      <c r="B156" s="1648" t="s">
        <v>180</v>
      </c>
      <c r="C156" s="1683">
        <v>2</v>
      </c>
      <c r="D156" s="615">
        <v>5</v>
      </c>
      <c r="E156" s="615">
        <v>3</v>
      </c>
      <c r="F156" s="1708">
        <v>4</v>
      </c>
      <c r="G156" s="1708">
        <v>3</v>
      </c>
      <c r="H156" s="1708">
        <v>3</v>
      </c>
      <c r="I156" s="1708">
        <v>2</v>
      </c>
      <c r="J156" s="1708">
        <v>5</v>
      </c>
      <c r="K156" s="599">
        <v>5</v>
      </c>
      <c r="L156" s="894">
        <v>3</v>
      </c>
      <c r="M156" s="894">
        <v>3</v>
      </c>
      <c r="N156" s="894">
        <v>3</v>
      </c>
      <c r="O156" s="894">
        <v>4</v>
      </c>
      <c r="P156" s="894">
        <v>3</v>
      </c>
    </row>
    <row r="157" spans="2:16" ht="12">
      <c r="B157" s="1650" t="s">
        <v>121</v>
      </c>
      <c r="C157" s="1649">
        <v>-8.9</v>
      </c>
      <c r="D157" s="1670">
        <v>-1149.4000000000001</v>
      </c>
      <c r="E157" s="1670">
        <v>31.6</v>
      </c>
      <c r="F157" s="995">
        <v>3</v>
      </c>
      <c r="G157" s="995">
        <v>1</v>
      </c>
      <c r="H157" s="995">
        <v>1</v>
      </c>
      <c r="I157" s="995" t="s">
        <v>10</v>
      </c>
      <c r="J157" s="1708">
        <v>1</v>
      </c>
      <c r="K157" s="599">
        <v>2</v>
      </c>
      <c r="L157" s="894">
        <v>3</v>
      </c>
      <c r="M157" s="894">
        <v>4</v>
      </c>
      <c r="N157" s="894">
        <v>4</v>
      </c>
      <c r="O157" s="894">
        <v>6</v>
      </c>
      <c r="P157" s="894">
        <v>5</v>
      </c>
    </row>
    <row r="158" spans="2:16" ht="12.95" customHeight="1">
      <c r="B158" s="1652" t="s">
        <v>181</v>
      </c>
      <c r="C158" s="1683">
        <v>101</v>
      </c>
      <c r="D158" s="615">
        <v>97</v>
      </c>
      <c r="E158" s="615">
        <v>113</v>
      </c>
      <c r="F158" s="1708">
        <v>111</v>
      </c>
      <c r="G158" s="1708">
        <v>106</v>
      </c>
      <c r="H158" s="1708">
        <v>102</v>
      </c>
      <c r="I158" s="1708">
        <v>103</v>
      </c>
      <c r="J158" s="1708">
        <v>95</v>
      </c>
      <c r="K158" s="599">
        <v>98</v>
      </c>
      <c r="L158" s="894">
        <v>98</v>
      </c>
      <c r="M158" s="894">
        <v>96</v>
      </c>
      <c r="N158" s="894">
        <v>98</v>
      </c>
      <c r="O158" s="894">
        <v>91</v>
      </c>
      <c r="P158" s="894">
        <v>98</v>
      </c>
    </row>
    <row r="159" spans="2:16" ht="25.5" customHeight="1">
      <c r="B159" s="1654" t="s">
        <v>182</v>
      </c>
      <c r="C159" s="1683">
        <v>26</v>
      </c>
      <c r="D159" s="615">
        <v>27</v>
      </c>
      <c r="E159" s="615">
        <v>27</v>
      </c>
      <c r="F159" s="1708">
        <v>29</v>
      </c>
      <c r="G159" s="1708">
        <v>29</v>
      </c>
      <c r="H159" s="1708">
        <v>26</v>
      </c>
      <c r="I159" s="1708">
        <v>26</v>
      </c>
      <c r="J159" s="1708">
        <v>24</v>
      </c>
      <c r="K159" s="599">
        <v>24</v>
      </c>
      <c r="L159" s="894">
        <v>23</v>
      </c>
      <c r="M159" s="894">
        <v>24</v>
      </c>
      <c r="N159" s="894">
        <v>23</v>
      </c>
      <c r="O159" s="894">
        <v>19</v>
      </c>
      <c r="P159" s="894">
        <v>21</v>
      </c>
    </row>
    <row r="160" spans="2:16" ht="36">
      <c r="B160" s="1654" t="s">
        <v>184</v>
      </c>
      <c r="C160" s="1683">
        <v>19</v>
      </c>
      <c r="D160" s="615">
        <v>17</v>
      </c>
      <c r="E160" s="615">
        <v>16</v>
      </c>
      <c r="F160" s="1708">
        <v>9</v>
      </c>
      <c r="G160" s="1708">
        <v>7</v>
      </c>
      <c r="H160" s="1708">
        <v>7</v>
      </c>
      <c r="I160" s="1708">
        <v>7</v>
      </c>
      <c r="J160" s="1708">
        <v>7</v>
      </c>
      <c r="K160" s="599">
        <v>7</v>
      </c>
      <c r="L160" s="894">
        <v>8</v>
      </c>
      <c r="M160" s="894">
        <v>8</v>
      </c>
      <c r="N160" s="894">
        <v>7</v>
      </c>
      <c r="O160" s="894">
        <v>5</v>
      </c>
      <c r="P160" s="894">
        <v>5</v>
      </c>
    </row>
    <row r="161" spans="2:16" ht="24">
      <c r="B161" s="1654" t="s">
        <v>185</v>
      </c>
      <c r="C161" s="1649">
        <v>1653.2</v>
      </c>
      <c r="D161" s="1653">
        <v>1131.0999999999999</v>
      </c>
      <c r="E161" s="1653">
        <v>381.3</v>
      </c>
      <c r="F161" s="1708">
        <v>9</v>
      </c>
      <c r="G161" s="1708">
        <v>7</v>
      </c>
      <c r="H161" s="1708">
        <v>8</v>
      </c>
      <c r="I161" s="1708">
        <v>7</v>
      </c>
      <c r="J161" s="1708">
        <v>7</v>
      </c>
      <c r="K161" s="599">
        <v>7</v>
      </c>
      <c r="L161" s="894">
        <v>7</v>
      </c>
      <c r="M161" s="894">
        <v>6</v>
      </c>
      <c r="N161" s="894">
        <v>6</v>
      </c>
      <c r="O161" s="894">
        <v>5</v>
      </c>
      <c r="P161" s="894">
        <v>5</v>
      </c>
    </row>
    <row r="162" spans="2:16" ht="14.25" customHeight="1">
      <c r="B162" s="1654" t="s">
        <v>186</v>
      </c>
      <c r="C162" s="1683">
        <v>3</v>
      </c>
      <c r="D162" s="615">
        <v>6</v>
      </c>
      <c r="E162" s="615">
        <v>4</v>
      </c>
      <c r="F162" s="1708">
        <v>3</v>
      </c>
      <c r="G162" s="1708">
        <v>2</v>
      </c>
      <c r="H162" s="1708">
        <v>2</v>
      </c>
      <c r="I162" s="1708">
        <v>2</v>
      </c>
      <c r="J162" s="1708">
        <v>2</v>
      </c>
      <c r="K162" s="599">
        <v>2</v>
      </c>
      <c r="L162" s="894">
        <v>2</v>
      </c>
      <c r="M162" s="894">
        <v>2</v>
      </c>
      <c r="N162" s="894">
        <v>2</v>
      </c>
      <c r="O162" s="894">
        <v>3</v>
      </c>
      <c r="P162" s="894">
        <v>4</v>
      </c>
    </row>
    <row r="163" spans="2:16" ht="15.75" hidden="1" customHeight="1">
      <c r="B163" s="1654" t="s">
        <v>187</v>
      </c>
      <c r="C163" s="1683"/>
      <c r="D163" s="615"/>
      <c r="E163" s="454"/>
      <c r="F163" s="1708" t="s">
        <v>10</v>
      </c>
      <c r="G163" s="1708">
        <v>1</v>
      </c>
      <c r="H163" s="1708">
        <v>1</v>
      </c>
      <c r="I163" s="1708">
        <v>1</v>
      </c>
      <c r="J163" s="1708" t="s">
        <v>10</v>
      </c>
      <c r="K163" s="1708" t="s">
        <v>10</v>
      </c>
      <c r="L163" s="1708" t="s">
        <v>10</v>
      </c>
      <c r="M163" s="1708" t="s">
        <v>10</v>
      </c>
      <c r="N163" s="1708" t="s">
        <v>10</v>
      </c>
      <c r="O163" s="1708"/>
      <c r="P163" s="1708"/>
    </row>
    <row r="164" spans="2:16" ht="36">
      <c r="B164" s="1654" t="s">
        <v>188</v>
      </c>
      <c r="C164" s="1649">
        <v>4415.3</v>
      </c>
      <c r="D164" s="1653">
        <v>9336.5</v>
      </c>
      <c r="E164" s="1653">
        <v>21863.1</v>
      </c>
      <c r="F164" s="1708">
        <v>38</v>
      </c>
      <c r="G164" s="1708">
        <v>37</v>
      </c>
      <c r="H164" s="1708">
        <v>37</v>
      </c>
      <c r="I164" s="1708">
        <v>39</v>
      </c>
      <c r="J164" s="1708">
        <v>36</v>
      </c>
      <c r="K164" s="599">
        <v>37</v>
      </c>
      <c r="L164" s="894">
        <v>37</v>
      </c>
      <c r="M164" s="894">
        <v>35</v>
      </c>
      <c r="N164" s="894">
        <v>37</v>
      </c>
      <c r="O164" s="894">
        <v>37</v>
      </c>
      <c r="P164" s="894">
        <v>38</v>
      </c>
    </row>
    <row r="165" spans="2:16" ht="24">
      <c r="B165" s="1654" t="s">
        <v>189</v>
      </c>
      <c r="C165" s="1649">
        <v>526.20000000000005</v>
      </c>
      <c r="D165" s="603"/>
      <c r="E165" s="603"/>
      <c r="F165" s="1708">
        <v>9</v>
      </c>
      <c r="G165" s="1708">
        <v>10</v>
      </c>
      <c r="H165" s="1708">
        <v>9</v>
      </c>
      <c r="I165" s="1708">
        <v>9</v>
      </c>
      <c r="J165" s="1708">
        <v>9</v>
      </c>
      <c r="K165" s="599">
        <v>10</v>
      </c>
      <c r="L165" s="894">
        <v>8</v>
      </c>
      <c r="M165" s="894">
        <v>8</v>
      </c>
      <c r="N165" s="894">
        <v>9</v>
      </c>
      <c r="O165" s="894">
        <v>9</v>
      </c>
      <c r="P165" s="894">
        <v>11</v>
      </c>
    </row>
    <row r="166" spans="2:16" ht="24">
      <c r="B166" s="1654" t="s">
        <v>190</v>
      </c>
      <c r="C166" s="1649"/>
      <c r="D166" s="603"/>
      <c r="E166" s="603"/>
      <c r="F166" s="1708">
        <v>2</v>
      </c>
      <c r="G166" s="1708">
        <v>1</v>
      </c>
      <c r="H166" s="1708">
        <v>1</v>
      </c>
      <c r="I166" s="1708">
        <v>2</v>
      </c>
      <c r="J166" s="1708">
        <v>2</v>
      </c>
      <c r="K166" s="599">
        <v>2</v>
      </c>
      <c r="L166" s="894">
        <v>2</v>
      </c>
      <c r="M166" s="894">
        <v>3</v>
      </c>
      <c r="N166" s="894">
        <v>4</v>
      </c>
      <c r="O166" s="894">
        <v>4</v>
      </c>
      <c r="P166" s="894">
        <v>4</v>
      </c>
    </row>
    <row r="167" spans="2:16" ht="12">
      <c r="B167" s="1654" t="s">
        <v>191</v>
      </c>
      <c r="C167" s="1683">
        <v>4</v>
      </c>
      <c r="D167" s="615">
        <v>6</v>
      </c>
      <c r="E167" s="615">
        <v>5</v>
      </c>
      <c r="F167" s="1708">
        <v>2</v>
      </c>
      <c r="G167" s="1708">
        <v>1</v>
      </c>
      <c r="H167" s="1708">
        <v>1</v>
      </c>
      <c r="I167" s="1708">
        <v>1</v>
      </c>
      <c r="J167" s="1708">
        <v>1</v>
      </c>
      <c r="K167" s="599">
        <v>1</v>
      </c>
      <c r="L167" s="894">
        <v>2</v>
      </c>
      <c r="M167" s="894">
        <v>2</v>
      </c>
      <c r="N167" s="894">
        <v>2</v>
      </c>
      <c r="O167" s="894">
        <v>2</v>
      </c>
      <c r="P167" s="894">
        <v>2</v>
      </c>
    </row>
    <row r="168" spans="2:16" ht="12.75">
      <c r="B168" s="1654" t="s">
        <v>1395</v>
      </c>
      <c r="C168" s="1683"/>
      <c r="D168" s="615"/>
      <c r="E168" s="454"/>
      <c r="F168" s="1708"/>
      <c r="G168" s="1708"/>
      <c r="H168" s="1708"/>
      <c r="I168" s="1708"/>
      <c r="J168" s="1708"/>
      <c r="K168" s="614" t="s">
        <v>10</v>
      </c>
      <c r="L168" s="894">
        <v>1</v>
      </c>
      <c r="M168" s="1709" t="s">
        <v>10</v>
      </c>
      <c r="N168" s="1709" t="s">
        <v>10</v>
      </c>
      <c r="O168" s="1709" t="s">
        <v>10</v>
      </c>
      <c r="P168" s="1710" t="s">
        <v>10</v>
      </c>
    </row>
    <row r="169" spans="2:16" ht="24">
      <c r="B169" s="1654" t="s">
        <v>192</v>
      </c>
      <c r="C169" s="1649"/>
      <c r="D169" s="606"/>
      <c r="E169" s="606"/>
      <c r="F169" s="1708">
        <v>10</v>
      </c>
      <c r="G169" s="1708">
        <v>10</v>
      </c>
      <c r="H169" s="1708">
        <v>10</v>
      </c>
      <c r="I169" s="1708">
        <v>9</v>
      </c>
      <c r="J169" s="1708">
        <v>7</v>
      </c>
      <c r="K169" s="599">
        <v>8</v>
      </c>
      <c r="L169" s="894">
        <v>8</v>
      </c>
      <c r="M169" s="894">
        <v>8</v>
      </c>
      <c r="N169" s="894">
        <v>8</v>
      </c>
      <c r="O169" s="894">
        <v>7</v>
      </c>
      <c r="P169" s="894">
        <v>8</v>
      </c>
    </row>
    <row r="170" spans="2:16" ht="36">
      <c r="B170" s="1652" t="s">
        <v>193</v>
      </c>
      <c r="C170" s="604"/>
      <c r="D170" s="604"/>
      <c r="E170" s="606"/>
      <c r="F170" s="1708">
        <v>3</v>
      </c>
      <c r="G170" s="1708">
        <v>3</v>
      </c>
      <c r="H170" s="1708">
        <v>3</v>
      </c>
      <c r="I170" s="1708">
        <v>2</v>
      </c>
      <c r="J170" s="1708">
        <v>2</v>
      </c>
      <c r="K170" s="599">
        <v>2</v>
      </c>
      <c r="L170" s="894">
        <v>2</v>
      </c>
      <c r="M170" s="894">
        <v>2</v>
      </c>
      <c r="N170" s="894">
        <v>2</v>
      </c>
      <c r="O170" s="894">
        <v>3</v>
      </c>
      <c r="P170" s="894">
        <v>4</v>
      </c>
    </row>
    <row r="171" spans="2:16" ht="28.5" customHeight="1">
      <c r="B171" s="1652" t="s">
        <v>194</v>
      </c>
      <c r="C171" s="604"/>
      <c r="D171" s="604"/>
      <c r="E171" s="606"/>
      <c r="F171" s="1708">
        <v>2</v>
      </c>
      <c r="G171" s="1708">
        <v>1</v>
      </c>
      <c r="H171" s="1708">
        <v>2</v>
      </c>
      <c r="I171" s="1708">
        <v>2</v>
      </c>
      <c r="J171" s="1708">
        <v>2</v>
      </c>
      <c r="K171" s="599">
        <v>2</v>
      </c>
      <c r="L171" s="894">
        <v>2</v>
      </c>
      <c r="M171" s="894">
        <v>2</v>
      </c>
      <c r="N171" s="894">
        <v>2</v>
      </c>
      <c r="O171" s="894">
        <v>2</v>
      </c>
      <c r="P171" s="894">
        <v>3</v>
      </c>
    </row>
    <row r="172" spans="2:16" ht="12">
      <c r="B172" s="1657" t="s">
        <v>124</v>
      </c>
      <c r="C172" s="1683">
        <v>107</v>
      </c>
      <c r="D172" s="615">
        <v>104</v>
      </c>
      <c r="E172" s="615">
        <v>99</v>
      </c>
      <c r="F172" s="1708">
        <v>133</v>
      </c>
      <c r="G172" s="1708">
        <v>137</v>
      </c>
      <c r="H172" s="1708">
        <v>166</v>
      </c>
      <c r="I172" s="1708">
        <v>186</v>
      </c>
      <c r="J172" s="1708">
        <v>191</v>
      </c>
      <c r="K172" s="599">
        <v>202</v>
      </c>
      <c r="L172" s="894">
        <v>274</v>
      </c>
      <c r="M172" s="894">
        <v>306</v>
      </c>
      <c r="N172" s="894">
        <v>302</v>
      </c>
      <c r="O172" s="894">
        <v>296</v>
      </c>
      <c r="P172" s="894">
        <v>325</v>
      </c>
    </row>
    <row r="173" spans="2:16" ht="29.25" customHeight="1">
      <c r="B173" s="607" t="s">
        <v>195</v>
      </c>
      <c r="C173" s="1649"/>
      <c r="D173" s="606"/>
      <c r="E173" s="606"/>
      <c r="F173" s="1708">
        <v>190</v>
      </c>
      <c r="G173" s="1708">
        <v>182</v>
      </c>
      <c r="H173" s="1708">
        <v>178</v>
      </c>
      <c r="I173" s="1708">
        <v>195</v>
      </c>
      <c r="J173" s="1708">
        <v>192</v>
      </c>
      <c r="K173" s="599">
        <v>183</v>
      </c>
      <c r="L173" s="894">
        <v>219</v>
      </c>
      <c r="M173" s="894">
        <v>241</v>
      </c>
      <c r="N173" s="894">
        <v>256</v>
      </c>
      <c r="O173" s="894">
        <v>278</v>
      </c>
      <c r="P173" s="894">
        <v>301</v>
      </c>
    </row>
    <row r="174" spans="2:16" ht="12.95" customHeight="1">
      <c r="B174" s="1657" t="s">
        <v>196</v>
      </c>
      <c r="C174" s="1683"/>
      <c r="D174" s="615"/>
      <c r="E174" s="454"/>
      <c r="F174" s="1708">
        <v>56</v>
      </c>
      <c r="G174" s="1708">
        <v>61</v>
      </c>
      <c r="H174" s="1708">
        <v>66</v>
      </c>
      <c r="I174" s="1708">
        <v>66</v>
      </c>
      <c r="J174" s="1708">
        <v>50</v>
      </c>
      <c r="K174" s="599">
        <v>47</v>
      </c>
      <c r="L174" s="894">
        <v>49</v>
      </c>
      <c r="M174" s="894">
        <v>50</v>
      </c>
      <c r="N174" s="894">
        <v>45</v>
      </c>
      <c r="O174" s="894">
        <v>47</v>
      </c>
      <c r="P174" s="894">
        <v>41</v>
      </c>
    </row>
    <row r="175" spans="2:16" ht="14.25" customHeight="1">
      <c r="B175" s="1657" t="s">
        <v>197</v>
      </c>
      <c r="C175" s="1683"/>
      <c r="D175" s="615"/>
      <c r="E175" s="454"/>
      <c r="F175" s="1708">
        <v>10</v>
      </c>
      <c r="G175" s="1708">
        <v>14</v>
      </c>
      <c r="H175" s="1708">
        <v>16</v>
      </c>
      <c r="I175" s="1708">
        <v>16</v>
      </c>
      <c r="J175" s="1708">
        <v>15</v>
      </c>
      <c r="K175" s="599">
        <v>14</v>
      </c>
      <c r="L175" s="894">
        <v>18</v>
      </c>
      <c r="M175" s="894">
        <v>17</v>
      </c>
      <c r="N175" s="894">
        <v>16</v>
      </c>
      <c r="O175" s="894">
        <v>16</v>
      </c>
      <c r="P175" s="894">
        <v>22</v>
      </c>
    </row>
    <row r="176" spans="2:16" ht="12.95" customHeight="1">
      <c r="B176" s="1657" t="s">
        <v>125</v>
      </c>
      <c r="C176" s="1683"/>
      <c r="D176" s="615"/>
      <c r="E176" s="454"/>
      <c r="F176" s="1708">
        <v>19</v>
      </c>
      <c r="G176" s="1708">
        <v>17</v>
      </c>
      <c r="H176" s="1708">
        <v>20</v>
      </c>
      <c r="I176" s="1708">
        <v>17</v>
      </c>
      <c r="J176" s="1708">
        <v>15</v>
      </c>
      <c r="K176" s="599">
        <v>15</v>
      </c>
      <c r="L176" s="894">
        <v>24</v>
      </c>
      <c r="M176" s="894">
        <v>23</v>
      </c>
      <c r="N176" s="894">
        <v>22</v>
      </c>
      <c r="O176" s="894">
        <v>19</v>
      </c>
      <c r="P176" s="894">
        <v>16</v>
      </c>
    </row>
    <row r="177" spans="2:16" ht="12.95" customHeight="1">
      <c r="B177" s="1657" t="s">
        <v>198</v>
      </c>
      <c r="C177" s="1683">
        <v>5</v>
      </c>
      <c r="D177" s="615">
        <v>5</v>
      </c>
      <c r="E177" s="615">
        <v>2</v>
      </c>
      <c r="F177" s="1708">
        <v>2</v>
      </c>
      <c r="G177" s="1708">
        <v>1</v>
      </c>
      <c r="H177" s="1708">
        <v>1</v>
      </c>
      <c r="I177" s="1708">
        <v>2</v>
      </c>
      <c r="J177" s="1708">
        <v>3</v>
      </c>
      <c r="K177" s="599">
        <v>8</v>
      </c>
      <c r="L177" s="894">
        <v>25</v>
      </c>
      <c r="M177" s="894">
        <v>25</v>
      </c>
      <c r="N177" s="894">
        <v>24</v>
      </c>
      <c r="O177" s="894">
        <v>26</v>
      </c>
      <c r="P177" s="894">
        <v>32</v>
      </c>
    </row>
    <row r="178" spans="2:16" ht="12.95" customHeight="1">
      <c r="B178" s="607" t="s">
        <v>199</v>
      </c>
      <c r="C178" s="1683">
        <v>31</v>
      </c>
      <c r="D178" s="615">
        <v>97</v>
      </c>
      <c r="E178" s="615">
        <v>131</v>
      </c>
      <c r="F178" s="1708">
        <v>91</v>
      </c>
      <c r="G178" s="1708">
        <v>95</v>
      </c>
      <c r="H178" s="1708">
        <v>91</v>
      </c>
      <c r="I178" s="1708">
        <v>89</v>
      </c>
      <c r="J178" s="1708">
        <v>95</v>
      </c>
      <c r="K178" s="599">
        <v>94</v>
      </c>
      <c r="L178" s="894">
        <v>91</v>
      </c>
      <c r="M178" s="894">
        <v>97</v>
      </c>
      <c r="N178" s="894">
        <v>95</v>
      </c>
      <c r="O178" s="894">
        <v>94</v>
      </c>
      <c r="P178" s="894">
        <v>93</v>
      </c>
    </row>
    <row r="179" spans="2:16" ht="24">
      <c r="B179" s="607" t="s">
        <v>200</v>
      </c>
      <c r="C179" s="1683"/>
      <c r="D179" s="615"/>
      <c r="E179" s="454"/>
      <c r="F179" s="1708">
        <v>74</v>
      </c>
      <c r="G179" s="1708">
        <v>77</v>
      </c>
      <c r="H179" s="1708">
        <v>86</v>
      </c>
      <c r="I179" s="1708">
        <v>91</v>
      </c>
      <c r="J179" s="1708">
        <v>90</v>
      </c>
      <c r="K179" s="599">
        <v>81</v>
      </c>
      <c r="L179" s="894">
        <v>86</v>
      </c>
      <c r="M179" s="894">
        <v>92</v>
      </c>
      <c r="N179" s="894">
        <v>99</v>
      </c>
      <c r="O179" s="894">
        <v>98</v>
      </c>
      <c r="P179" s="894">
        <v>99</v>
      </c>
    </row>
    <row r="180" spans="2:16" ht="24">
      <c r="B180" s="607" t="s">
        <v>201</v>
      </c>
      <c r="C180" s="1683"/>
      <c r="D180" s="615"/>
      <c r="E180" s="454"/>
      <c r="F180" s="1708">
        <v>28</v>
      </c>
      <c r="G180" s="1708">
        <v>37</v>
      </c>
      <c r="H180" s="1708">
        <v>39</v>
      </c>
      <c r="I180" s="1708">
        <v>42</v>
      </c>
      <c r="J180" s="1708">
        <v>47</v>
      </c>
      <c r="K180" s="599">
        <v>49</v>
      </c>
      <c r="L180" s="894">
        <v>41</v>
      </c>
      <c r="M180" s="894">
        <v>42</v>
      </c>
      <c r="N180" s="894">
        <v>38</v>
      </c>
      <c r="O180" s="894">
        <v>36</v>
      </c>
      <c r="P180" s="894">
        <v>44</v>
      </c>
    </row>
    <row r="181" spans="2:16" ht="14.25" customHeight="1">
      <c r="B181" s="1657" t="s">
        <v>129</v>
      </c>
      <c r="C181" s="1683">
        <v>8</v>
      </c>
      <c r="D181" s="615" t="s">
        <v>10</v>
      </c>
      <c r="E181" s="615" t="s">
        <v>10</v>
      </c>
      <c r="F181" s="1708">
        <v>14</v>
      </c>
      <c r="G181" s="1708">
        <v>20</v>
      </c>
      <c r="H181" s="1708">
        <v>26</v>
      </c>
      <c r="I181" s="1708">
        <v>39</v>
      </c>
      <c r="J181" s="1708">
        <v>57</v>
      </c>
      <c r="K181" s="599">
        <v>50</v>
      </c>
      <c r="L181" s="894">
        <v>79</v>
      </c>
      <c r="M181" s="894">
        <v>79</v>
      </c>
      <c r="N181" s="894">
        <v>88</v>
      </c>
      <c r="O181" s="894">
        <v>99</v>
      </c>
      <c r="P181" s="894">
        <v>106</v>
      </c>
    </row>
    <row r="182" spans="2:16" ht="14.25" customHeight="1">
      <c r="B182" s="1657" t="s">
        <v>202</v>
      </c>
      <c r="C182" s="1683">
        <v>7</v>
      </c>
      <c r="D182" s="615">
        <v>10</v>
      </c>
      <c r="E182" s="615">
        <v>16</v>
      </c>
      <c r="F182" s="1708">
        <v>14</v>
      </c>
      <c r="G182" s="1708">
        <v>14</v>
      </c>
      <c r="H182" s="1708">
        <v>17</v>
      </c>
      <c r="I182" s="1708">
        <v>20</v>
      </c>
      <c r="J182" s="1708">
        <v>21</v>
      </c>
      <c r="K182" s="599">
        <v>23</v>
      </c>
      <c r="L182" s="894">
        <v>28</v>
      </c>
      <c r="M182" s="894">
        <v>26</v>
      </c>
      <c r="N182" s="894">
        <v>29</v>
      </c>
      <c r="O182" s="894">
        <v>32</v>
      </c>
      <c r="P182" s="894">
        <v>36</v>
      </c>
    </row>
    <row r="183" spans="2:16" ht="14.25" customHeight="1">
      <c r="B183" s="1657" t="s">
        <v>203</v>
      </c>
      <c r="C183" s="1683"/>
      <c r="D183" s="615"/>
      <c r="E183" s="454"/>
      <c r="F183" s="1708">
        <v>7</v>
      </c>
      <c r="G183" s="1708">
        <v>3</v>
      </c>
      <c r="H183" s="1708">
        <v>2</v>
      </c>
      <c r="I183" s="1708">
        <v>3</v>
      </c>
      <c r="J183" s="1708">
        <v>2</v>
      </c>
      <c r="K183" s="599">
        <v>2</v>
      </c>
      <c r="L183" s="894">
        <v>5</v>
      </c>
      <c r="M183" s="894">
        <v>4</v>
      </c>
      <c r="N183" s="894">
        <v>4</v>
      </c>
      <c r="O183" s="894">
        <v>3</v>
      </c>
      <c r="P183" s="894">
        <v>3</v>
      </c>
    </row>
    <row r="184" spans="2:16" ht="14.25" customHeight="1">
      <c r="B184" s="1657" t="s">
        <v>204</v>
      </c>
      <c r="C184" s="1683"/>
      <c r="D184" s="454"/>
      <c r="E184" s="454"/>
      <c r="F184" s="1708">
        <v>5</v>
      </c>
      <c r="G184" s="1708">
        <v>6</v>
      </c>
      <c r="H184" s="1708">
        <v>6</v>
      </c>
      <c r="I184" s="1708">
        <v>8</v>
      </c>
      <c r="J184" s="1708">
        <v>8</v>
      </c>
      <c r="K184" s="599">
        <v>9</v>
      </c>
      <c r="L184" s="894">
        <v>12</v>
      </c>
      <c r="M184" s="894">
        <v>12</v>
      </c>
      <c r="N184" s="894">
        <v>12</v>
      </c>
      <c r="O184" s="894">
        <v>13</v>
      </c>
      <c r="P184" s="894">
        <v>10</v>
      </c>
    </row>
    <row r="185" spans="2:16" ht="15" customHeight="1">
      <c r="B185" s="1008"/>
      <c r="C185" s="1473"/>
      <c r="D185" s="1711"/>
      <c r="E185" s="1711"/>
      <c r="F185" s="1678"/>
      <c r="G185" s="1678"/>
      <c r="H185" s="1699"/>
      <c r="I185" s="1699"/>
      <c r="J185" s="1704"/>
      <c r="K185" s="1678"/>
      <c r="L185" s="1679"/>
      <c r="M185" s="1679"/>
      <c r="N185" s="1679"/>
      <c r="O185" s="1679"/>
      <c r="P185" s="1679"/>
    </row>
    <row r="186" spans="2:16" ht="15.75" customHeight="1">
      <c r="B186" s="1439"/>
      <c r="C186" s="606"/>
      <c r="D186" s="615"/>
      <c r="F186" s="454"/>
      <c r="G186" s="454"/>
      <c r="H186" s="608"/>
      <c r="I186" s="454"/>
      <c r="K186" s="454"/>
      <c r="L186" s="454"/>
      <c r="M186" s="454"/>
      <c r="N186" s="599"/>
    </row>
    <row r="187" spans="2:16" ht="13.5" customHeight="1">
      <c r="B187" s="454"/>
      <c r="C187" s="454"/>
      <c r="D187" s="454"/>
      <c r="E187" s="454"/>
      <c r="F187" s="454"/>
      <c r="G187" s="454"/>
      <c r="H187" s="454"/>
      <c r="I187" s="454"/>
      <c r="J187" s="454"/>
      <c r="K187" s="454"/>
      <c r="L187" s="454"/>
      <c r="M187" s="454"/>
      <c r="N187" s="599"/>
    </row>
    <row r="188" spans="2:16" ht="18" customHeight="1">
      <c r="B188" s="664" t="s">
        <v>1450</v>
      </c>
      <c r="C188" s="664"/>
      <c r="D188" s="664"/>
      <c r="E188" s="664"/>
      <c r="F188" s="664"/>
      <c r="G188" s="664"/>
      <c r="H188" s="664"/>
      <c r="I188" s="664"/>
      <c r="J188" s="664"/>
      <c r="K188" s="454"/>
      <c r="L188" s="454"/>
      <c r="M188" s="454"/>
      <c r="N188" s="599"/>
    </row>
    <row r="189" spans="2:16" ht="18" customHeight="1">
      <c r="B189" s="1712" t="s">
        <v>771</v>
      </c>
      <c r="C189" s="1713"/>
      <c r="D189" s="1713"/>
      <c r="E189" s="1713"/>
      <c r="F189" s="599"/>
      <c r="G189" s="599"/>
      <c r="H189" s="599" t="s">
        <v>207</v>
      </c>
      <c r="I189" s="614"/>
      <c r="J189" s="454"/>
      <c r="K189" s="454"/>
      <c r="L189" s="454"/>
      <c r="M189" s="454"/>
      <c r="N189" s="599"/>
    </row>
    <row r="190" spans="2:16" ht="18" customHeight="1">
      <c r="B190" s="1714"/>
      <c r="C190" s="1664">
        <v>2003</v>
      </c>
      <c r="D190" s="1664">
        <v>2004</v>
      </c>
      <c r="E190" s="1685">
        <v>2007</v>
      </c>
      <c r="F190" s="1685">
        <v>2011</v>
      </c>
      <c r="G190" s="1685">
        <v>2012</v>
      </c>
      <c r="H190" s="1685">
        <v>2013</v>
      </c>
      <c r="I190" s="1686">
        <v>2014</v>
      </c>
      <c r="J190" s="1686">
        <v>2015</v>
      </c>
      <c r="K190" s="1686">
        <v>2016</v>
      </c>
      <c r="L190" s="1687">
        <v>2019</v>
      </c>
      <c r="M190" s="1687">
        <v>2020</v>
      </c>
      <c r="N190" s="1687">
        <v>2021</v>
      </c>
      <c r="O190" s="1687">
        <v>2022</v>
      </c>
      <c r="P190" s="1687">
        <v>2023</v>
      </c>
    </row>
    <row r="191" spans="2:16" ht="17.25" customHeight="1">
      <c r="B191" s="1440"/>
      <c r="C191" s="1715"/>
      <c r="D191" s="1715"/>
      <c r="E191" s="1716"/>
      <c r="F191" s="1716"/>
      <c r="G191" s="599"/>
      <c r="H191" s="599"/>
      <c r="I191" s="614"/>
      <c r="J191" s="454"/>
      <c r="K191" s="454"/>
      <c r="L191" s="454"/>
      <c r="M191" s="454"/>
      <c r="N191" s="599"/>
      <c r="P191" s="1709"/>
    </row>
    <row r="192" spans="2:16" ht="12.95" customHeight="1">
      <c r="B192" s="1667" t="s">
        <v>9</v>
      </c>
      <c r="C192" s="1705">
        <v>292</v>
      </c>
      <c r="D192" s="1706">
        <v>347</v>
      </c>
      <c r="E192" s="1706">
        <v>265</v>
      </c>
      <c r="F192" s="1717">
        <v>157</v>
      </c>
      <c r="G192" s="1717">
        <v>168</v>
      </c>
      <c r="H192" s="1717">
        <v>156</v>
      </c>
      <c r="I192" s="1717">
        <v>179</v>
      </c>
      <c r="J192" s="598">
        <v>156</v>
      </c>
      <c r="K192" s="598">
        <v>150</v>
      </c>
      <c r="L192" s="1633">
        <v>156</v>
      </c>
      <c r="M192" s="1633">
        <v>192</v>
      </c>
      <c r="N192" s="1633">
        <v>158</v>
      </c>
      <c r="O192" s="1633">
        <v>183</v>
      </c>
      <c r="P192" s="1633">
        <v>157</v>
      </c>
    </row>
    <row r="193" spans="2:16" ht="12.95" customHeight="1">
      <c r="B193" s="454"/>
      <c r="C193" s="454"/>
      <c r="D193" s="454"/>
      <c r="E193" s="454"/>
      <c r="F193" s="614"/>
      <c r="G193" s="615"/>
      <c r="H193" s="615"/>
      <c r="I193" s="614"/>
      <c r="J193" s="614"/>
      <c r="K193" s="614"/>
      <c r="L193" s="454"/>
      <c r="M193" s="454"/>
      <c r="N193" s="454"/>
      <c r="O193" s="454"/>
      <c r="P193" s="144"/>
    </row>
    <row r="194" spans="2:16" ht="24">
      <c r="B194" s="1648" t="s">
        <v>180</v>
      </c>
      <c r="C194" s="1683">
        <v>2</v>
      </c>
      <c r="D194" s="615">
        <v>3</v>
      </c>
      <c r="E194" s="615">
        <v>1</v>
      </c>
      <c r="F194" s="614">
        <v>1</v>
      </c>
      <c r="G194" s="615">
        <v>1</v>
      </c>
      <c r="H194" s="614" t="s">
        <v>10</v>
      </c>
      <c r="I194" s="614">
        <v>1</v>
      </c>
      <c r="J194" s="599">
        <v>3</v>
      </c>
      <c r="K194" s="599">
        <v>2</v>
      </c>
      <c r="L194" s="894">
        <v>1</v>
      </c>
      <c r="M194" s="894">
        <v>2</v>
      </c>
      <c r="N194" s="894">
        <v>1</v>
      </c>
      <c r="O194" s="894">
        <v>2</v>
      </c>
      <c r="P194" s="1709" t="s">
        <v>10</v>
      </c>
    </row>
    <row r="195" spans="2:16" ht="12.95" customHeight="1">
      <c r="B195" s="1650" t="s">
        <v>121</v>
      </c>
      <c r="C195" s="1683">
        <v>1</v>
      </c>
      <c r="D195" s="615">
        <v>2</v>
      </c>
      <c r="E195" s="615" t="s">
        <v>10</v>
      </c>
      <c r="F195" s="614">
        <v>1</v>
      </c>
      <c r="G195" s="615" t="s">
        <v>10</v>
      </c>
      <c r="H195" s="614" t="s">
        <v>10</v>
      </c>
      <c r="I195" s="614" t="s">
        <v>10</v>
      </c>
      <c r="J195" s="599">
        <v>1</v>
      </c>
      <c r="K195" s="599">
        <v>2</v>
      </c>
      <c r="L195" s="894">
        <v>2</v>
      </c>
      <c r="M195" s="894">
        <v>2</v>
      </c>
      <c r="N195" s="894">
        <v>2</v>
      </c>
      <c r="O195" s="894">
        <v>3</v>
      </c>
      <c r="P195" s="894">
        <v>2</v>
      </c>
    </row>
    <row r="196" spans="2:16" ht="12">
      <c r="B196" s="1652" t="s">
        <v>181</v>
      </c>
      <c r="C196" s="1683">
        <v>36</v>
      </c>
      <c r="D196" s="615">
        <v>54</v>
      </c>
      <c r="E196" s="615">
        <v>40</v>
      </c>
      <c r="F196" s="614">
        <v>21</v>
      </c>
      <c r="G196" s="614">
        <v>20</v>
      </c>
      <c r="H196" s="614">
        <v>14</v>
      </c>
      <c r="I196" s="614">
        <v>10</v>
      </c>
      <c r="J196" s="599">
        <v>12</v>
      </c>
      <c r="K196" s="599">
        <v>15</v>
      </c>
      <c r="L196" s="894">
        <v>16</v>
      </c>
      <c r="M196" s="894">
        <v>17</v>
      </c>
      <c r="N196" s="894">
        <v>21</v>
      </c>
      <c r="O196" s="894">
        <v>15</v>
      </c>
      <c r="P196" s="894">
        <v>8</v>
      </c>
    </row>
    <row r="197" spans="2:16" ht="24">
      <c r="B197" s="1654" t="s">
        <v>182</v>
      </c>
      <c r="C197" s="1683">
        <v>9</v>
      </c>
      <c r="D197" s="615">
        <v>17</v>
      </c>
      <c r="E197" s="615">
        <v>5</v>
      </c>
      <c r="F197" s="614">
        <v>5</v>
      </c>
      <c r="G197" s="614">
        <v>4</v>
      </c>
      <c r="H197" s="614">
        <v>4</v>
      </c>
      <c r="I197" s="614">
        <v>3</v>
      </c>
      <c r="J197" s="599">
        <v>2</v>
      </c>
      <c r="K197" s="599">
        <v>3</v>
      </c>
      <c r="L197" s="894">
        <v>2</v>
      </c>
      <c r="M197" s="894">
        <v>5</v>
      </c>
      <c r="N197" s="894">
        <v>4</v>
      </c>
      <c r="O197" s="894">
        <v>1</v>
      </c>
      <c r="P197" s="894">
        <v>1</v>
      </c>
    </row>
    <row r="198" spans="2:16" ht="36">
      <c r="B198" s="1654" t="s">
        <v>184</v>
      </c>
      <c r="C198" s="1683">
        <v>9</v>
      </c>
      <c r="D198" s="615">
        <v>10</v>
      </c>
      <c r="E198" s="615">
        <v>8</v>
      </c>
      <c r="F198" s="614">
        <v>4</v>
      </c>
      <c r="G198" s="614">
        <v>2</v>
      </c>
      <c r="H198" s="614">
        <v>3</v>
      </c>
      <c r="I198" s="614">
        <v>3</v>
      </c>
      <c r="J198" s="599">
        <v>2</v>
      </c>
      <c r="K198" s="599">
        <v>2</v>
      </c>
      <c r="L198" s="894">
        <v>3</v>
      </c>
      <c r="M198" s="614" t="s">
        <v>10</v>
      </c>
      <c r="N198" s="614">
        <v>1</v>
      </c>
      <c r="O198" s="614">
        <v>1</v>
      </c>
      <c r="P198" s="614">
        <v>1</v>
      </c>
    </row>
    <row r="199" spans="2:16" ht="24">
      <c r="B199" s="1654" t="s">
        <v>185</v>
      </c>
      <c r="C199" s="1683">
        <v>5</v>
      </c>
      <c r="D199" s="615">
        <v>7</v>
      </c>
      <c r="E199" s="615">
        <v>9</v>
      </c>
      <c r="F199" s="614">
        <v>1</v>
      </c>
      <c r="G199" s="614">
        <v>1</v>
      </c>
      <c r="H199" s="614">
        <v>1</v>
      </c>
      <c r="I199" s="614" t="s">
        <v>10</v>
      </c>
      <c r="J199" s="599">
        <v>1</v>
      </c>
      <c r="K199" s="599">
        <v>1</v>
      </c>
      <c r="L199" s="894">
        <v>1</v>
      </c>
      <c r="M199" s="894">
        <v>2</v>
      </c>
      <c r="N199" s="894">
        <v>1</v>
      </c>
      <c r="O199" s="894">
        <v>1</v>
      </c>
      <c r="P199" s="894">
        <v>1</v>
      </c>
    </row>
    <row r="200" spans="2:16" ht="11.25" customHeight="1">
      <c r="B200" s="1654" t="s">
        <v>186</v>
      </c>
      <c r="F200" s="614">
        <v>1</v>
      </c>
      <c r="G200" s="614" t="s">
        <v>10</v>
      </c>
      <c r="H200" s="614" t="s">
        <v>10</v>
      </c>
      <c r="I200" s="614" t="s">
        <v>10</v>
      </c>
      <c r="J200" s="614" t="s">
        <v>10</v>
      </c>
      <c r="K200" s="614" t="s">
        <v>10</v>
      </c>
      <c r="L200" s="614" t="s">
        <v>10</v>
      </c>
      <c r="M200" s="614" t="s">
        <v>10</v>
      </c>
      <c r="N200" s="614" t="s">
        <v>10</v>
      </c>
      <c r="O200" s="614">
        <v>1</v>
      </c>
      <c r="P200" s="614">
        <v>2</v>
      </c>
    </row>
    <row r="201" spans="2:16" ht="12.75" hidden="1" customHeight="1">
      <c r="B201" s="1654" t="s">
        <v>187</v>
      </c>
      <c r="F201" s="614" t="s">
        <v>10</v>
      </c>
      <c r="G201" s="614" t="s">
        <v>10</v>
      </c>
      <c r="H201" s="614" t="s">
        <v>10</v>
      </c>
      <c r="I201" s="614" t="s">
        <v>10</v>
      </c>
      <c r="J201" s="614" t="s">
        <v>10</v>
      </c>
      <c r="K201" s="614" t="s">
        <v>10</v>
      </c>
      <c r="L201" s="1709"/>
      <c r="M201" s="1709"/>
      <c r="N201" s="1709"/>
      <c r="O201" s="1709"/>
      <c r="P201" s="1709"/>
    </row>
    <row r="202" spans="2:16" ht="36">
      <c r="B202" s="1654" t="s">
        <v>188</v>
      </c>
      <c r="C202" s="454"/>
      <c r="D202" s="454"/>
      <c r="E202" s="454"/>
      <c r="F202" s="614">
        <v>5</v>
      </c>
      <c r="G202" s="614">
        <v>6</v>
      </c>
      <c r="H202" s="614">
        <v>2</v>
      </c>
      <c r="I202" s="614">
        <v>2</v>
      </c>
      <c r="J202" s="599">
        <v>2</v>
      </c>
      <c r="K202" s="599">
        <v>6</v>
      </c>
      <c r="L202" s="894">
        <v>4</v>
      </c>
      <c r="M202" s="894">
        <v>5</v>
      </c>
      <c r="N202" s="894">
        <v>11</v>
      </c>
      <c r="O202" s="894">
        <v>8</v>
      </c>
      <c r="P202" s="894">
        <v>2</v>
      </c>
    </row>
    <row r="203" spans="2:16" ht="28.5" customHeight="1">
      <c r="B203" s="1654" t="s">
        <v>189</v>
      </c>
      <c r="C203" s="454"/>
      <c r="D203" s="454"/>
      <c r="E203" s="454"/>
      <c r="F203" s="614">
        <v>2</v>
      </c>
      <c r="G203" s="614">
        <v>2</v>
      </c>
      <c r="H203" s="614">
        <v>3</v>
      </c>
      <c r="I203" s="614" t="s">
        <v>10</v>
      </c>
      <c r="J203" s="599">
        <v>3</v>
      </c>
      <c r="K203" s="599">
        <v>2</v>
      </c>
      <c r="L203" s="894">
        <v>2</v>
      </c>
      <c r="M203" s="894">
        <v>2</v>
      </c>
      <c r="N203" s="894">
        <v>1</v>
      </c>
      <c r="O203" s="894">
        <v>2</v>
      </c>
      <c r="P203" s="1709" t="s">
        <v>10</v>
      </c>
    </row>
    <row r="204" spans="2:16" ht="24">
      <c r="B204" s="1654" t="s">
        <v>190</v>
      </c>
      <c r="C204" s="454"/>
      <c r="D204" s="454"/>
      <c r="E204" s="454"/>
      <c r="F204" s="614" t="s">
        <v>10</v>
      </c>
      <c r="G204" s="614" t="s">
        <v>10</v>
      </c>
      <c r="H204" s="614" t="s">
        <v>10</v>
      </c>
      <c r="I204" s="614">
        <v>1</v>
      </c>
      <c r="J204" s="599">
        <v>1</v>
      </c>
      <c r="K204" s="614" t="s">
        <v>10</v>
      </c>
      <c r="L204" s="1709" t="s">
        <v>10</v>
      </c>
      <c r="M204" s="1709">
        <v>1</v>
      </c>
      <c r="N204" s="1709">
        <v>1</v>
      </c>
      <c r="O204" s="1709">
        <v>1</v>
      </c>
      <c r="P204" s="1709">
        <v>1</v>
      </c>
    </row>
    <row r="205" spans="2:16" ht="12.75">
      <c r="B205" s="1654" t="s">
        <v>191</v>
      </c>
      <c r="C205" s="454"/>
      <c r="D205" s="454"/>
      <c r="E205" s="454"/>
      <c r="F205" s="614" t="s">
        <v>10</v>
      </c>
      <c r="G205" s="614" t="s">
        <v>10</v>
      </c>
      <c r="H205" s="614" t="s">
        <v>10</v>
      </c>
      <c r="I205" s="614" t="s">
        <v>10</v>
      </c>
      <c r="J205" s="614" t="s">
        <v>10</v>
      </c>
      <c r="K205" s="614" t="s">
        <v>10</v>
      </c>
      <c r="L205" s="1709">
        <v>1</v>
      </c>
      <c r="M205" s="1709" t="s">
        <v>10</v>
      </c>
      <c r="N205" s="1709" t="s">
        <v>10</v>
      </c>
      <c r="O205" s="1709" t="s">
        <v>10</v>
      </c>
      <c r="P205" s="1709" t="s">
        <v>10</v>
      </c>
    </row>
    <row r="206" spans="2:16" ht="12.75">
      <c r="B206" s="1654" t="s">
        <v>1395</v>
      </c>
      <c r="C206" s="454"/>
      <c r="D206" s="454"/>
      <c r="E206" s="454"/>
      <c r="F206" s="614"/>
      <c r="G206" s="614"/>
      <c r="H206" s="614"/>
      <c r="I206" s="614"/>
      <c r="J206" s="614"/>
      <c r="K206" s="614" t="s">
        <v>10</v>
      </c>
      <c r="L206" s="1709">
        <v>1</v>
      </c>
      <c r="M206" s="1709" t="s">
        <v>10</v>
      </c>
      <c r="N206" s="1709" t="s">
        <v>10</v>
      </c>
      <c r="O206" s="1709" t="s">
        <v>10</v>
      </c>
      <c r="P206" s="1709" t="s">
        <v>10</v>
      </c>
    </row>
    <row r="207" spans="2:16" ht="24.75" customHeight="1">
      <c r="B207" s="1654" t="s">
        <v>192</v>
      </c>
      <c r="F207" s="614">
        <v>3</v>
      </c>
      <c r="G207" s="614">
        <v>4</v>
      </c>
      <c r="H207" s="614">
        <v>1</v>
      </c>
      <c r="I207" s="614">
        <v>1</v>
      </c>
      <c r="J207" s="599">
        <v>1</v>
      </c>
      <c r="K207" s="599">
        <v>1</v>
      </c>
      <c r="L207" s="894">
        <v>2</v>
      </c>
      <c r="M207" s="894">
        <v>2</v>
      </c>
      <c r="N207" s="894">
        <v>2</v>
      </c>
      <c r="O207" s="1709" t="s">
        <v>10</v>
      </c>
      <c r="P207" s="1709" t="s">
        <v>10</v>
      </c>
    </row>
    <row r="208" spans="2:16" ht="36">
      <c r="B208" s="1652" t="s">
        <v>193</v>
      </c>
      <c r="C208" s="454"/>
      <c r="D208" s="454"/>
      <c r="E208" s="454"/>
      <c r="F208" s="614">
        <v>1</v>
      </c>
      <c r="G208" s="614">
        <v>2</v>
      </c>
      <c r="H208" s="614">
        <v>1</v>
      </c>
      <c r="I208" s="614">
        <v>1</v>
      </c>
      <c r="J208" s="599">
        <v>1</v>
      </c>
      <c r="K208" s="599">
        <v>2</v>
      </c>
      <c r="L208" s="1709" t="s">
        <v>10</v>
      </c>
      <c r="M208" s="1709" t="s">
        <v>10</v>
      </c>
      <c r="N208" s="1709">
        <v>1</v>
      </c>
      <c r="O208" s="1709">
        <v>2</v>
      </c>
      <c r="P208" s="1709">
        <v>3</v>
      </c>
    </row>
    <row r="209" spans="2:16" ht="23.25" customHeight="1">
      <c r="B209" s="1652" t="s">
        <v>194</v>
      </c>
      <c r="C209" s="454"/>
      <c r="D209" s="454"/>
      <c r="E209" s="454"/>
      <c r="F209" s="614">
        <v>2</v>
      </c>
      <c r="G209" s="614">
        <v>1</v>
      </c>
      <c r="H209" s="614">
        <v>2</v>
      </c>
      <c r="I209" s="614">
        <v>2</v>
      </c>
      <c r="J209" s="599">
        <v>2</v>
      </c>
      <c r="K209" s="599">
        <v>2</v>
      </c>
      <c r="L209" s="894">
        <v>2</v>
      </c>
      <c r="M209" s="894">
        <v>1</v>
      </c>
      <c r="N209" s="894">
        <v>1</v>
      </c>
      <c r="O209" s="894">
        <v>1</v>
      </c>
      <c r="P209" s="894">
        <v>1</v>
      </c>
    </row>
    <row r="210" spans="2:16" ht="12">
      <c r="B210" s="1657" t="s">
        <v>124</v>
      </c>
      <c r="C210" s="1683">
        <v>38</v>
      </c>
      <c r="D210" s="615">
        <v>45</v>
      </c>
      <c r="E210" s="615">
        <v>34</v>
      </c>
      <c r="F210" s="614">
        <v>21</v>
      </c>
      <c r="G210" s="614">
        <v>24</v>
      </c>
      <c r="H210" s="614">
        <v>25</v>
      </c>
      <c r="I210" s="614">
        <v>31</v>
      </c>
      <c r="J210" s="599">
        <v>14</v>
      </c>
      <c r="K210" s="599">
        <v>10</v>
      </c>
      <c r="L210" s="894">
        <v>27</v>
      </c>
      <c r="M210" s="894">
        <v>46</v>
      </c>
      <c r="N210" s="894">
        <v>32</v>
      </c>
      <c r="O210" s="894">
        <v>49</v>
      </c>
      <c r="P210" s="894">
        <v>51</v>
      </c>
    </row>
    <row r="211" spans="2:16" ht="25.5" customHeight="1">
      <c r="B211" s="607" t="s">
        <v>195</v>
      </c>
      <c r="C211" s="1718">
        <v>130</v>
      </c>
      <c r="D211" s="1719">
        <v>117</v>
      </c>
      <c r="E211" s="1719">
        <v>82</v>
      </c>
      <c r="F211" s="614">
        <v>45</v>
      </c>
      <c r="G211" s="614">
        <v>40</v>
      </c>
      <c r="H211" s="614">
        <v>40</v>
      </c>
      <c r="I211" s="614">
        <v>49</v>
      </c>
      <c r="J211" s="599">
        <v>33</v>
      </c>
      <c r="K211" s="599">
        <v>34</v>
      </c>
      <c r="L211" s="894">
        <v>37</v>
      </c>
      <c r="M211" s="894">
        <v>32</v>
      </c>
      <c r="N211" s="894">
        <v>36</v>
      </c>
      <c r="O211" s="894">
        <v>30</v>
      </c>
      <c r="P211" s="894">
        <v>37</v>
      </c>
    </row>
    <row r="212" spans="2:16" ht="12">
      <c r="B212" s="1657" t="s">
        <v>196</v>
      </c>
      <c r="C212" s="1718"/>
      <c r="D212" s="1719"/>
      <c r="E212" s="1719"/>
      <c r="F212" s="614">
        <v>11</v>
      </c>
      <c r="G212" s="614">
        <v>11</v>
      </c>
      <c r="H212" s="614">
        <v>14</v>
      </c>
      <c r="I212" s="614">
        <v>10</v>
      </c>
      <c r="J212" s="599">
        <v>10</v>
      </c>
      <c r="K212" s="599">
        <v>11</v>
      </c>
      <c r="L212" s="894">
        <v>7</v>
      </c>
      <c r="M212" s="894">
        <v>10</v>
      </c>
      <c r="N212" s="894">
        <v>10</v>
      </c>
      <c r="O212" s="894">
        <v>3</v>
      </c>
      <c r="P212" s="894">
        <v>7</v>
      </c>
    </row>
    <row r="213" spans="2:16" ht="12.95" customHeight="1">
      <c r="B213" s="1657" t="s">
        <v>197</v>
      </c>
      <c r="C213" s="1718"/>
      <c r="D213" s="1719"/>
      <c r="E213" s="1719"/>
      <c r="F213" s="614">
        <v>1</v>
      </c>
      <c r="G213" s="614">
        <v>2</v>
      </c>
      <c r="H213" s="614">
        <v>3</v>
      </c>
      <c r="I213" s="614">
        <v>3</v>
      </c>
      <c r="J213" s="599">
        <v>3</v>
      </c>
      <c r="K213" s="599">
        <v>5</v>
      </c>
      <c r="L213" s="894">
        <v>5</v>
      </c>
      <c r="M213" s="894">
        <v>8</v>
      </c>
      <c r="N213" s="894">
        <v>2</v>
      </c>
      <c r="O213" s="894">
        <v>6</v>
      </c>
      <c r="P213" s="894">
        <v>3</v>
      </c>
    </row>
    <row r="214" spans="2:16" ht="12.95" customHeight="1">
      <c r="B214" s="1657" t="s">
        <v>125</v>
      </c>
      <c r="C214" s="1718"/>
      <c r="D214" s="1719"/>
      <c r="E214" s="1719"/>
      <c r="F214" s="614">
        <v>5</v>
      </c>
      <c r="G214" s="614">
        <v>4</v>
      </c>
      <c r="H214" s="614">
        <v>5</v>
      </c>
      <c r="I214" s="614">
        <v>5</v>
      </c>
      <c r="J214" s="599">
        <v>3</v>
      </c>
      <c r="K214" s="599">
        <v>6</v>
      </c>
      <c r="L214" s="894">
        <v>8</v>
      </c>
      <c r="M214" s="894">
        <v>8</v>
      </c>
      <c r="N214" s="894">
        <v>5</v>
      </c>
      <c r="O214" s="894">
        <v>8</v>
      </c>
      <c r="P214" s="1720">
        <v>6</v>
      </c>
    </row>
    <row r="215" spans="2:16" ht="12.95" customHeight="1">
      <c r="B215" s="1657" t="s">
        <v>198</v>
      </c>
      <c r="C215" s="1683">
        <v>1</v>
      </c>
      <c r="D215" s="615">
        <v>1</v>
      </c>
      <c r="E215" s="615">
        <v>1</v>
      </c>
      <c r="F215" s="615" t="s">
        <v>10</v>
      </c>
      <c r="G215" s="615" t="s">
        <v>10</v>
      </c>
      <c r="H215" s="614" t="s">
        <v>10</v>
      </c>
      <c r="I215" s="614" t="s">
        <v>10</v>
      </c>
      <c r="J215" s="599">
        <v>1</v>
      </c>
      <c r="K215" s="599">
        <v>3</v>
      </c>
      <c r="L215" s="1709">
        <v>1</v>
      </c>
      <c r="M215" s="1709">
        <v>3</v>
      </c>
      <c r="N215" s="1709">
        <v>1</v>
      </c>
      <c r="O215" s="1709">
        <v>3</v>
      </c>
      <c r="P215" s="1709">
        <v>2</v>
      </c>
    </row>
    <row r="216" spans="2:16" ht="12.95" customHeight="1">
      <c r="B216" s="607" t="s">
        <v>199</v>
      </c>
      <c r="C216" s="599"/>
      <c r="D216" s="599"/>
      <c r="E216" s="599"/>
      <c r="F216" s="614">
        <v>22</v>
      </c>
      <c r="G216" s="614">
        <v>30</v>
      </c>
      <c r="H216" s="614">
        <v>17</v>
      </c>
      <c r="I216" s="614">
        <v>16</v>
      </c>
      <c r="J216" s="599">
        <v>14</v>
      </c>
      <c r="K216" s="599">
        <v>14</v>
      </c>
      <c r="L216" s="894">
        <v>17</v>
      </c>
      <c r="M216" s="894">
        <v>26</v>
      </c>
      <c r="N216" s="894">
        <v>15</v>
      </c>
      <c r="O216" s="894">
        <v>17</v>
      </c>
      <c r="P216" s="894">
        <v>16</v>
      </c>
    </row>
    <row r="217" spans="2:16" ht="24">
      <c r="B217" s="607" t="s">
        <v>200</v>
      </c>
      <c r="C217" s="1683"/>
      <c r="D217" s="615"/>
      <c r="E217" s="454"/>
      <c r="F217" s="614">
        <v>16</v>
      </c>
      <c r="G217" s="614">
        <v>17</v>
      </c>
      <c r="H217" s="614">
        <v>19</v>
      </c>
      <c r="I217" s="614">
        <v>18</v>
      </c>
      <c r="J217" s="599">
        <v>24</v>
      </c>
      <c r="K217" s="599">
        <v>20</v>
      </c>
      <c r="L217" s="894">
        <v>5</v>
      </c>
      <c r="M217" s="894">
        <v>8</v>
      </c>
      <c r="N217" s="894">
        <v>14</v>
      </c>
      <c r="O217" s="894">
        <v>14</v>
      </c>
      <c r="P217" s="894">
        <v>4</v>
      </c>
    </row>
    <row r="218" spans="2:16" ht="24">
      <c r="B218" s="607" t="s">
        <v>201</v>
      </c>
      <c r="C218" s="1683"/>
      <c r="D218" s="615"/>
      <c r="E218" s="454"/>
      <c r="F218" s="614">
        <v>2</v>
      </c>
      <c r="G218" s="614">
        <v>7</v>
      </c>
      <c r="H218" s="614">
        <v>8</v>
      </c>
      <c r="I218" s="614">
        <v>10</v>
      </c>
      <c r="J218" s="599">
        <v>10</v>
      </c>
      <c r="K218" s="599">
        <v>7</v>
      </c>
      <c r="L218" s="894">
        <v>5</v>
      </c>
      <c r="M218" s="894">
        <v>10</v>
      </c>
      <c r="N218" s="894">
        <v>3</v>
      </c>
      <c r="O218" s="894">
        <v>11</v>
      </c>
      <c r="P218" s="894">
        <v>3</v>
      </c>
    </row>
    <row r="219" spans="2:16" ht="12.95" customHeight="1">
      <c r="B219" s="1657" t="s">
        <v>129</v>
      </c>
      <c r="C219" s="1683">
        <v>4</v>
      </c>
      <c r="D219" s="615" t="s">
        <v>10</v>
      </c>
      <c r="E219" s="615" t="s">
        <v>10</v>
      </c>
      <c r="F219" s="614">
        <v>2</v>
      </c>
      <c r="G219" s="614">
        <v>3</v>
      </c>
      <c r="H219" s="614">
        <v>4</v>
      </c>
      <c r="I219" s="614">
        <v>11</v>
      </c>
      <c r="J219" s="599">
        <v>15</v>
      </c>
      <c r="K219" s="599">
        <v>11</v>
      </c>
      <c r="L219" s="894">
        <v>11</v>
      </c>
      <c r="M219" s="894">
        <v>6</v>
      </c>
      <c r="N219" s="894">
        <v>3</v>
      </c>
      <c r="O219" s="894">
        <v>9</v>
      </c>
      <c r="P219" s="894">
        <v>7</v>
      </c>
    </row>
    <row r="220" spans="2:16" ht="12.95" customHeight="1">
      <c r="B220" s="1657" t="s">
        <v>202</v>
      </c>
      <c r="C220" s="1683">
        <v>2</v>
      </c>
      <c r="D220" s="615">
        <v>4</v>
      </c>
      <c r="E220" s="615">
        <v>10</v>
      </c>
      <c r="F220" s="614">
        <v>5</v>
      </c>
      <c r="G220" s="614">
        <v>5</v>
      </c>
      <c r="H220" s="614">
        <v>3</v>
      </c>
      <c r="I220" s="614">
        <v>9</v>
      </c>
      <c r="J220" s="599">
        <v>8</v>
      </c>
      <c r="K220" s="599">
        <v>6</v>
      </c>
      <c r="L220" s="894">
        <v>8</v>
      </c>
      <c r="M220" s="894">
        <v>9</v>
      </c>
      <c r="N220" s="894">
        <v>10</v>
      </c>
      <c r="O220" s="894">
        <v>8</v>
      </c>
      <c r="P220" s="894">
        <v>7</v>
      </c>
    </row>
    <row r="221" spans="2:16" ht="12.75">
      <c r="B221" s="1657" t="s">
        <v>203</v>
      </c>
      <c r="C221" s="1683"/>
      <c r="D221" s="615"/>
      <c r="E221" s="454"/>
      <c r="F221" s="614">
        <v>1</v>
      </c>
      <c r="G221" s="614" t="s">
        <v>10</v>
      </c>
      <c r="H221" s="614">
        <v>1</v>
      </c>
      <c r="I221" s="614">
        <v>2</v>
      </c>
      <c r="J221" s="614" t="s">
        <v>10</v>
      </c>
      <c r="K221" s="614" t="s">
        <v>10</v>
      </c>
      <c r="L221" s="1709">
        <v>3</v>
      </c>
      <c r="M221" s="1709">
        <v>1</v>
      </c>
      <c r="N221" s="1709" t="s">
        <v>10</v>
      </c>
      <c r="O221" s="1709" t="s">
        <v>10</v>
      </c>
      <c r="P221" s="1709" t="s">
        <v>10</v>
      </c>
    </row>
    <row r="222" spans="2:16" ht="12.75">
      <c r="B222" s="1657" t="s">
        <v>204</v>
      </c>
      <c r="C222" s="1683">
        <v>23</v>
      </c>
      <c r="D222" s="615">
        <v>10</v>
      </c>
      <c r="E222" s="454"/>
      <c r="F222" s="614" t="s">
        <v>10</v>
      </c>
      <c r="G222" s="614">
        <v>1</v>
      </c>
      <c r="H222" s="614" t="s">
        <v>10</v>
      </c>
      <c r="I222" s="614">
        <v>1</v>
      </c>
      <c r="J222" s="599">
        <v>2</v>
      </c>
      <c r="K222" s="614" t="s">
        <v>10</v>
      </c>
      <c r="L222" s="894">
        <v>1</v>
      </c>
      <c r="M222" s="894">
        <v>3</v>
      </c>
      <c r="N222" s="894">
        <v>1</v>
      </c>
      <c r="O222" s="894">
        <v>2</v>
      </c>
      <c r="P222" s="1709" t="s">
        <v>10</v>
      </c>
    </row>
    <row r="223" spans="2:16" ht="12.95" customHeight="1">
      <c r="B223" s="1008"/>
      <c r="C223" s="1721"/>
      <c r="D223" s="1721"/>
      <c r="E223" s="1711">
        <v>3</v>
      </c>
      <c r="F223" s="1699"/>
      <c r="G223" s="1699"/>
      <c r="H223" s="1699"/>
      <c r="I223" s="1699"/>
      <c r="J223" s="1678"/>
      <c r="K223" s="1678"/>
      <c r="L223" s="1679"/>
      <c r="M223" s="1679"/>
      <c r="N223" s="1679"/>
      <c r="O223" s="1679"/>
      <c r="P223" s="1679"/>
    </row>
    <row r="224" spans="2:16" ht="12.95" customHeight="1">
      <c r="B224" s="618"/>
      <c r="F224" s="454"/>
      <c r="G224" s="454"/>
      <c r="H224" s="608"/>
      <c r="I224" s="454"/>
      <c r="J224" s="454"/>
      <c r="K224" s="454"/>
      <c r="L224" s="454"/>
      <c r="M224" s="454"/>
      <c r="N224" s="599"/>
    </row>
    <row r="225" spans="2:16" ht="12.95" customHeight="1">
      <c r="N225" s="599"/>
    </row>
    <row r="226" spans="2:16" ht="18" customHeight="1">
      <c r="B226" s="1634" t="s">
        <v>1401</v>
      </c>
      <c r="C226" s="1634"/>
      <c r="D226" s="1634"/>
      <c r="E226" s="1634"/>
      <c r="F226" s="1634"/>
      <c r="G226" s="1634"/>
      <c r="H226" s="1634"/>
      <c r="N226" s="599"/>
    </row>
    <row r="227" spans="2:16" ht="18" customHeight="1">
      <c r="B227" s="2182" t="s">
        <v>1402</v>
      </c>
      <c r="C227" s="2182"/>
      <c r="D227" s="2182"/>
      <c r="E227" s="2182"/>
      <c r="F227" s="2182"/>
      <c r="G227" s="2182"/>
      <c r="H227" s="2182"/>
      <c r="I227" s="2182"/>
      <c r="J227" s="2182"/>
      <c r="K227" s="454"/>
      <c r="L227" s="454"/>
      <c r="M227" s="454"/>
      <c r="N227" s="599"/>
    </row>
    <row r="228" spans="2:16" ht="18" customHeight="1">
      <c r="B228" s="1447"/>
      <c r="C228" s="1664">
        <v>2003</v>
      </c>
      <c r="D228" s="1664">
        <v>2004</v>
      </c>
      <c r="E228" s="1685">
        <v>2007</v>
      </c>
      <c r="F228" s="1685">
        <v>2011</v>
      </c>
      <c r="G228" s="1685">
        <v>2012</v>
      </c>
      <c r="H228" s="1685">
        <v>2013</v>
      </c>
      <c r="I228" s="1686">
        <v>2014</v>
      </c>
      <c r="J228" s="1686">
        <v>2015</v>
      </c>
      <c r="K228" s="1686">
        <v>2016</v>
      </c>
      <c r="L228" s="1687">
        <v>2019</v>
      </c>
      <c r="M228" s="1687">
        <v>2020</v>
      </c>
      <c r="N228" s="1687">
        <v>2021</v>
      </c>
      <c r="O228" s="1687">
        <v>2022</v>
      </c>
      <c r="P228" s="1687">
        <v>2023</v>
      </c>
    </row>
    <row r="229" spans="2:16" ht="12.95" customHeight="1">
      <c r="B229" s="1441"/>
      <c r="C229" s="1440"/>
      <c r="D229" s="1440"/>
      <c r="E229" s="454"/>
      <c r="F229" s="599"/>
      <c r="G229" s="599"/>
      <c r="H229" s="599"/>
      <c r="I229" s="614"/>
      <c r="J229" s="454"/>
      <c r="K229" s="454"/>
      <c r="L229" s="454"/>
      <c r="M229" s="454"/>
      <c r="N229" s="599"/>
    </row>
    <row r="230" spans="2:16" ht="12.95" customHeight="1">
      <c r="B230" s="1667" t="s">
        <v>9</v>
      </c>
      <c r="C230" s="1645">
        <v>1531284</v>
      </c>
      <c r="D230" s="1646">
        <v>176086.8</v>
      </c>
      <c r="E230" s="1646">
        <v>2369283.1</v>
      </c>
      <c r="F230" s="1436">
        <v>1498660.9</v>
      </c>
      <c r="G230" s="1436">
        <v>1670699.1</v>
      </c>
      <c r="H230" s="1436">
        <v>1636058.3</v>
      </c>
      <c r="I230" s="1436">
        <v>1742512.8</v>
      </c>
      <c r="J230" s="1688">
        <v>1891710.3</v>
      </c>
      <c r="K230" s="1688">
        <v>2450643.6</v>
      </c>
      <c r="L230" s="1690">
        <v>3010053.9</v>
      </c>
      <c r="M230" s="1690">
        <v>4432192.8</v>
      </c>
      <c r="N230" s="1690">
        <v>5796969.9000000004</v>
      </c>
      <c r="O230" s="1690">
        <v>10382015.5</v>
      </c>
      <c r="P230" s="1700">
        <v>10443863</v>
      </c>
    </row>
    <row r="231" spans="2:16" ht="12.95" customHeight="1">
      <c r="C231" s="1722"/>
      <c r="D231" s="604"/>
      <c r="E231" s="604"/>
      <c r="F231" s="605"/>
      <c r="G231" s="605"/>
      <c r="H231" s="605"/>
      <c r="I231" s="605"/>
      <c r="J231" s="605"/>
      <c r="K231" s="1635"/>
      <c r="L231" s="1692"/>
      <c r="M231" s="1692"/>
      <c r="N231" s="1692"/>
      <c r="O231" s="1692"/>
      <c r="P231" s="1693"/>
    </row>
    <row r="232" spans="2:16" ht="24">
      <c r="B232" s="1648" t="s">
        <v>180</v>
      </c>
      <c r="C232" s="1649">
        <v>435</v>
      </c>
      <c r="D232" s="604">
        <v>448.7</v>
      </c>
      <c r="E232" s="604">
        <v>106.8</v>
      </c>
      <c r="F232" s="605">
        <v>170</v>
      </c>
      <c r="G232" s="605">
        <v>499</v>
      </c>
      <c r="H232" s="605">
        <v>447</v>
      </c>
      <c r="I232" s="605">
        <v>3513</v>
      </c>
      <c r="J232" s="1635">
        <v>22019.7</v>
      </c>
      <c r="K232" s="1635">
        <v>29841.7</v>
      </c>
      <c r="L232" s="1647">
        <v>13268.7</v>
      </c>
      <c r="M232" s="1647">
        <v>9697.6</v>
      </c>
      <c r="N232" s="1647">
        <v>5521.6</v>
      </c>
      <c r="O232" s="1647">
        <v>5168.7</v>
      </c>
      <c r="P232" s="1693">
        <v>11007.2</v>
      </c>
    </row>
    <row r="233" spans="2:16" ht="12.75" hidden="1" customHeight="1">
      <c r="B233" s="1650" t="s">
        <v>121</v>
      </c>
      <c r="C233" s="1649">
        <v>3034.8</v>
      </c>
      <c r="D233" s="604">
        <v>7</v>
      </c>
      <c r="E233" s="604" t="s">
        <v>10</v>
      </c>
      <c r="F233" s="605">
        <v>1008.9</v>
      </c>
      <c r="G233" s="605" t="s">
        <v>10</v>
      </c>
      <c r="H233" s="605" t="s">
        <v>10</v>
      </c>
      <c r="I233" s="605" t="s">
        <v>10</v>
      </c>
      <c r="J233" s="605" t="s">
        <v>10</v>
      </c>
      <c r="K233" s="605" t="s">
        <v>10</v>
      </c>
      <c r="L233" s="1647"/>
      <c r="M233" s="1647"/>
      <c r="N233" s="1647"/>
      <c r="O233" s="1647"/>
      <c r="P233" s="1647"/>
    </row>
    <row r="234" spans="2:16" ht="12.95" customHeight="1">
      <c r="B234" s="1652" t="s">
        <v>181</v>
      </c>
      <c r="C234" s="1649">
        <v>129157.1</v>
      </c>
      <c r="D234" s="604">
        <v>13378.7</v>
      </c>
      <c r="E234" s="604">
        <v>182311</v>
      </c>
      <c r="F234" s="605">
        <v>155081.29999999999</v>
      </c>
      <c r="G234" s="605">
        <v>364357.4</v>
      </c>
      <c r="H234" s="605">
        <v>293848.90000000002</v>
      </c>
      <c r="I234" s="605">
        <v>158405.5</v>
      </c>
      <c r="J234" s="1635">
        <v>204724</v>
      </c>
      <c r="K234" s="1635">
        <v>213482.5</v>
      </c>
      <c r="L234" s="1647">
        <v>344265.5</v>
      </c>
      <c r="M234" s="1647">
        <v>370789.9</v>
      </c>
      <c r="N234" s="1647">
        <v>784842.1</v>
      </c>
      <c r="O234" s="1647">
        <v>664673.69999999995</v>
      </c>
      <c r="P234" s="1693">
        <v>672895.1</v>
      </c>
    </row>
    <row r="235" spans="2:16" ht="24">
      <c r="B235" s="1654" t="s">
        <v>182</v>
      </c>
      <c r="C235" s="1649">
        <v>28817.5</v>
      </c>
      <c r="D235" s="604">
        <v>7647.7</v>
      </c>
      <c r="E235" s="604">
        <v>65607.7</v>
      </c>
      <c r="F235" s="605">
        <v>52092.3</v>
      </c>
      <c r="G235" s="605">
        <v>176341.6</v>
      </c>
      <c r="H235" s="605">
        <v>174375</v>
      </c>
      <c r="I235" s="605">
        <v>93052.1</v>
      </c>
      <c r="J235" s="1635">
        <v>82453.899999999994</v>
      </c>
      <c r="K235" s="1635">
        <v>71521.5</v>
      </c>
      <c r="L235" s="1647">
        <v>112239.9</v>
      </c>
      <c r="M235" s="1647">
        <v>122520.8</v>
      </c>
      <c r="N235" s="1647">
        <v>176711.2</v>
      </c>
      <c r="O235" s="1647">
        <v>239716.4</v>
      </c>
      <c r="P235" s="1693">
        <v>124116.9</v>
      </c>
    </row>
    <row r="236" spans="2:16" ht="36">
      <c r="B236" s="1654" t="s">
        <v>184</v>
      </c>
      <c r="C236" s="1649">
        <v>35170.5</v>
      </c>
      <c r="D236" s="604">
        <v>278.39999999999998</v>
      </c>
      <c r="E236" s="604">
        <v>73177.8</v>
      </c>
      <c r="F236" s="605">
        <v>39165.199999999997</v>
      </c>
      <c r="G236" s="605">
        <v>67283.600000000006</v>
      </c>
      <c r="H236" s="605">
        <v>15867.1</v>
      </c>
      <c r="I236" s="605">
        <v>12060.5</v>
      </c>
      <c r="J236" s="1635">
        <v>8934.7999999999993</v>
      </c>
      <c r="K236" s="1635">
        <v>6166.9</v>
      </c>
      <c r="L236" s="1647">
        <v>35787.699999999997</v>
      </c>
      <c r="M236" s="1647">
        <v>60612</v>
      </c>
      <c r="N236" s="1647">
        <v>350573.8</v>
      </c>
      <c r="O236" s="1647">
        <v>10773.2</v>
      </c>
      <c r="P236" s="1693">
        <v>6534</v>
      </c>
    </row>
    <row r="237" spans="2:16" ht="24">
      <c r="B237" s="1654" t="s">
        <v>185</v>
      </c>
      <c r="C237" s="1649">
        <v>1478</v>
      </c>
      <c r="D237" s="604">
        <v>2.8</v>
      </c>
      <c r="E237" s="604">
        <v>239.1</v>
      </c>
      <c r="F237" s="605">
        <v>849</v>
      </c>
      <c r="G237" s="605">
        <v>736.8</v>
      </c>
      <c r="H237" s="605">
        <v>490.3</v>
      </c>
      <c r="I237" s="605">
        <v>352.5</v>
      </c>
      <c r="J237" s="1635">
        <v>632.4</v>
      </c>
      <c r="K237" s="1635">
        <v>764.6</v>
      </c>
      <c r="L237" s="605">
        <v>5173.7</v>
      </c>
      <c r="M237" s="605">
        <v>345.9</v>
      </c>
      <c r="N237" s="605">
        <v>3086.2</v>
      </c>
      <c r="O237" s="605">
        <v>12.5</v>
      </c>
      <c r="P237" s="1723" t="s">
        <v>10</v>
      </c>
    </row>
    <row r="238" spans="2:16" ht="11.25" customHeight="1">
      <c r="B238" s="1654" t="s">
        <v>186</v>
      </c>
      <c r="C238" s="1649">
        <v>489.4</v>
      </c>
      <c r="D238" s="604">
        <v>1.2</v>
      </c>
      <c r="E238" s="604">
        <v>426.8</v>
      </c>
      <c r="F238" s="605">
        <v>383.4</v>
      </c>
      <c r="G238" s="605">
        <v>498.4</v>
      </c>
      <c r="H238" s="605">
        <v>729.6</v>
      </c>
      <c r="I238" s="605">
        <v>998.1</v>
      </c>
      <c r="J238" s="1635">
        <v>1361.6</v>
      </c>
      <c r="K238" s="1635">
        <v>1394.2</v>
      </c>
      <c r="L238" s="1647">
        <v>1091.7</v>
      </c>
      <c r="M238" s="1647">
        <v>1429.6</v>
      </c>
      <c r="N238" s="1647">
        <v>107.4</v>
      </c>
      <c r="O238" s="1647">
        <v>1600.2</v>
      </c>
      <c r="P238" s="1693">
        <v>2575.1</v>
      </c>
    </row>
    <row r="239" spans="2:16" ht="0.75" hidden="1" customHeight="1">
      <c r="B239" s="1654" t="s">
        <v>187</v>
      </c>
      <c r="C239" s="1649"/>
      <c r="D239" s="604"/>
      <c r="E239" s="604"/>
      <c r="F239" s="605" t="s">
        <v>10</v>
      </c>
      <c r="G239" s="605" t="s">
        <v>10</v>
      </c>
      <c r="H239" s="605" t="s">
        <v>10</v>
      </c>
      <c r="I239" s="605" t="s">
        <v>10</v>
      </c>
      <c r="J239" s="605" t="s">
        <v>10</v>
      </c>
      <c r="K239" s="605" t="s">
        <v>10</v>
      </c>
      <c r="L239" s="1647"/>
      <c r="M239" s="1647"/>
      <c r="N239" s="1647"/>
      <c r="O239" s="1647"/>
      <c r="P239" s="1647"/>
    </row>
    <row r="240" spans="2:16" ht="36">
      <c r="B240" s="1654" t="s">
        <v>188</v>
      </c>
      <c r="C240" s="1649"/>
      <c r="D240" s="604"/>
      <c r="E240" s="604"/>
      <c r="F240" s="605">
        <v>57286.6</v>
      </c>
      <c r="G240" s="605">
        <v>114400</v>
      </c>
      <c r="H240" s="605">
        <v>95755.1</v>
      </c>
      <c r="I240" s="605">
        <v>45556.6</v>
      </c>
      <c r="J240" s="1635">
        <v>59582.7</v>
      </c>
      <c r="K240" s="1635">
        <v>82973.8</v>
      </c>
      <c r="L240" s="1647">
        <v>83797.5</v>
      </c>
      <c r="M240" s="1647">
        <v>76837</v>
      </c>
      <c r="N240" s="1647">
        <v>91004.800000000003</v>
      </c>
      <c r="O240" s="1647">
        <v>122631.3</v>
      </c>
      <c r="P240" s="1693">
        <v>139919.5</v>
      </c>
    </row>
    <row r="241" spans="2:16" ht="24" customHeight="1">
      <c r="B241" s="1654" t="s">
        <v>189</v>
      </c>
      <c r="C241" s="1649"/>
      <c r="D241" s="604"/>
      <c r="E241" s="604"/>
      <c r="F241" s="605">
        <v>604</v>
      </c>
      <c r="G241" s="605">
        <v>369.9</v>
      </c>
      <c r="H241" s="605">
        <v>2370.6</v>
      </c>
      <c r="I241" s="605">
        <v>3627.3</v>
      </c>
      <c r="J241" s="1635">
        <v>3224.3</v>
      </c>
      <c r="K241" s="1635">
        <v>2744.6</v>
      </c>
      <c r="L241" s="605">
        <v>7707.6</v>
      </c>
      <c r="M241" s="605">
        <v>8953</v>
      </c>
      <c r="N241" s="605">
        <v>8208.7000000000007</v>
      </c>
      <c r="O241" s="605">
        <v>23629.599999999999</v>
      </c>
      <c r="P241" s="605">
        <v>17178.900000000001</v>
      </c>
    </row>
    <row r="242" spans="2:16" ht="27" customHeight="1">
      <c r="B242" s="1654" t="s">
        <v>190</v>
      </c>
      <c r="C242" s="1649"/>
      <c r="D242" s="604"/>
      <c r="E242" s="604"/>
      <c r="F242" s="605"/>
      <c r="G242" s="605"/>
      <c r="H242" s="605"/>
      <c r="I242" s="605">
        <v>626.4</v>
      </c>
      <c r="J242" s="1635">
        <v>43437.1</v>
      </c>
      <c r="K242" s="1635">
        <v>43437.1</v>
      </c>
      <c r="L242" s="1647">
        <v>36637.800000000003</v>
      </c>
      <c r="M242" s="1647">
        <v>93433.1</v>
      </c>
      <c r="N242" s="1647">
        <v>144219.9</v>
      </c>
      <c r="O242" s="1647">
        <v>233839.8</v>
      </c>
      <c r="P242" s="1647">
        <v>345046.5</v>
      </c>
    </row>
    <row r="243" spans="2:16" ht="12">
      <c r="B243" s="1654" t="s">
        <v>191</v>
      </c>
      <c r="C243" s="1649">
        <v>2824</v>
      </c>
      <c r="D243" s="604" t="s">
        <v>10</v>
      </c>
      <c r="E243" s="604">
        <v>4701.1000000000004</v>
      </c>
      <c r="F243" s="605">
        <v>743.5</v>
      </c>
      <c r="G243" s="605">
        <v>3543</v>
      </c>
      <c r="H243" s="605">
        <v>2985.6</v>
      </c>
      <c r="I243" s="605">
        <v>1231.4000000000001</v>
      </c>
      <c r="J243" s="1635">
        <v>4219.2</v>
      </c>
      <c r="K243" s="1635">
        <v>2803.3</v>
      </c>
      <c r="L243" s="605">
        <v>4845</v>
      </c>
      <c r="M243" s="605">
        <v>5839.6</v>
      </c>
      <c r="N243" s="605">
        <v>8343.9</v>
      </c>
      <c r="O243" s="605">
        <v>12543.5</v>
      </c>
      <c r="P243" s="605">
        <v>13888.5</v>
      </c>
    </row>
    <row r="244" spans="2:16" ht="12">
      <c r="B244" s="1654" t="s">
        <v>1395</v>
      </c>
      <c r="C244" s="1649"/>
      <c r="D244" s="604"/>
      <c r="E244" s="604"/>
      <c r="F244" s="605"/>
      <c r="G244" s="605"/>
      <c r="H244" s="605"/>
      <c r="I244" s="605"/>
      <c r="J244" s="1635"/>
      <c r="K244" s="605" t="s">
        <v>10</v>
      </c>
      <c r="L244" s="605">
        <v>56984.6</v>
      </c>
      <c r="M244" s="605" t="s">
        <v>10</v>
      </c>
      <c r="N244" s="605" t="s">
        <v>10</v>
      </c>
      <c r="O244" s="605" t="s">
        <v>10</v>
      </c>
      <c r="P244" s="1723" t="s">
        <v>10</v>
      </c>
    </row>
    <row r="245" spans="2:16" ht="12.95" customHeight="1">
      <c r="B245" s="1654" t="s">
        <v>192</v>
      </c>
      <c r="C245" s="1649"/>
      <c r="D245" s="604"/>
      <c r="E245" s="604"/>
      <c r="F245" s="605">
        <v>3957.3</v>
      </c>
      <c r="G245" s="605">
        <v>1184.0999999999999</v>
      </c>
      <c r="H245" s="605">
        <v>1275.5999999999999</v>
      </c>
      <c r="I245" s="605">
        <v>900.6</v>
      </c>
      <c r="J245" s="1635">
        <v>878</v>
      </c>
      <c r="K245" s="1635">
        <v>1676.5</v>
      </c>
      <c r="L245" s="1647" t="s">
        <v>10</v>
      </c>
      <c r="M245" s="1647">
        <v>818.9</v>
      </c>
      <c r="N245" s="1647">
        <v>2586.1999999999998</v>
      </c>
      <c r="O245" s="1647">
        <v>19927.2</v>
      </c>
      <c r="P245" s="1647">
        <v>23635.7</v>
      </c>
    </row>
    <row r="246" spans="2:16" ht="37.5" customHeight="1">
      <c r="B246" s="1652" t="s">
        <v>193</v>
      </c>
      <c r="C246" s="1649"/>
      <c r="D246" s="604"/>
      <c r="E246" s="604"/>
      <c r="F246" s="605">
        <v>545654.6</v>
      </c>
      <c r="G246" s="605">
        <v>535684.6</v>
      </c>
      <c r="H246" s="605">
        <v>512243.6</v>
      </c>
      <c r="I246" s="605">
        <v>516602.4</v>
      </c>
      <c r="J246" s="1635">
        <v>650037.6</v>
      </c>
      <c r="K246" s="1635">
        <v>594467.5</v>
      </c>
      <c r="L246" s="1647">
        <v>494798.5</v>
      </c>
      <c r="M246" s="1647">
        <v>651101.4</v>
      </c>
      <c r="N246" s="1647">
        <v>677657.1</v>
      </c>
      <c r="O246" s="1647">
        <v>293004.3</v>
      </c>
      <c r="P246" s="1647">
        <v>183300.2</v>
      </c>
    </row>
    <row r="247" spans="2:16" ht="25.5" customHeight="1">
      <c r="B247" s="1652" t="s">
        <v>194</v>
      </c>
      <c r="C247" s="1649"/>
      <c r="D247" s="604"/>
      <c r="E247" s="604"/>
      <c r="F247" s="605">
        <v>45714.7</v>
      </c>
      <c r="G247" s="605">
        <v>48541.5</v>
      </c>
      <c r="H247" s="605">
        <v>44598.6</v>
      </c>
      <c r="I247" s="605">
        <v>42776.4</v>
      </c>
      <c r="J247" s="1635">
        <v>41246.800000000003</v>
      </c>
      <c r="K247" s="1635">
        <v>39229.4</v>
      </c>
      <c r="L247" s="1647">
        <v>32301.5</v>
      </c>
      <c r="M247" s="1647">
        <v>34912.1</v>
      </c>
      <c r="N247" s="1647">
        <v>31745</v>
      </c>
      <c r="O247" s="1647">
        <v>28838.2</v>
      </c>
      <c r="P247" s="1647">
        <v>66370.100000000006</v>
      </c>
    </row>
    <row r="248" spans="2:16" ht="12.95" customHeight="1">
      <c r="B248" s="1657" t="s">
        <v>124</v>
      </c>
      <c r="C248" s="1649">
        <v>128888.6</v>
      </c>
      <c r="D248" s="604">
        <v>27518.7</v>
      </c>
      <c r="E248" s="604">
        <v>101099.4</v>
      </c>
      <c r="F248" s="605">
        <v>220359</v>
      </c>
      <c r="G248" s="605">
        <v>184264.5</v>
      </c>
      <c r="H248" s="605">
        <v>221841.5</v>
      </c>
      <c r="I248" s="605">
        <v>355034</v>
      </c>
      <c r="J248" s="1635">
        <v>309450.3</v>
      </c>
      <c r="K248" s="1635">
        <v>335394.09999999998</v>
      </c>
      <c r="L248" s="1647">
        <v>650111</v>
      </c>
      <c r="M248" s="1647">
        <v>1476906.2</v>
      </c>
      <c r="N248" s="1647">
        <v>2507601.1</v>
      </c>
      <c r="O248" s="1647">
        <v>5977459.7000000002</v>
      </c>
      <c r="P248" s="1647">
        <v>5624630</v>
      </c>
    </row>
    <row r="249" spans="2:16" ht="27" customHeight="1">
      <c r="B249" s="607" t="s">
        <v>195</v>
      </c>
      <c r="C249" s="1649">
        <v>438958.3</v>
      </c>
      <c r="D249" s="604">
        <v>98847.1</v>
      </c>
      <c r="E249" s="604">
        <v>403387.1</v>
      </c>
      <c r="F249" s="605">
        <v>377241.9</v>
      </c>
      <c r="G249" s="605">
        <v>374458.2</v>
      </c>
      <c r="H249" s="605">
        <v>411675.6</v>
      </c>
      <c r="I249" s="605">
        <v>459749.7</v>
      </c>
      <c r="J249" s="1635">
        <v>349288.1</v>
      </c>
      <c r="K249" s="1635">
        <v>881995.4</v>
      </c>
      <c r="L249" s="1647">
        <v>942855.1</v>
      </c>
      <c r="M249" s="1647">
        <v>1314754.3</v>
      </c>
      <c r="N249" s="1647">
        <v>1152482.3999999999</v>
      </c>
      <c r="O249" s="1647">
        <v>2465251.2000000002</v>
      </c>
      <c r="P249" s="1647">
        <v>2788424.2</v>
      </c>
    </row>
    <row r="250" spans="2:16" ht="12">
      <c r="B250" s="1657" t="s">
        <v>196</v>
      </c>
      <c r="C250" s="1649"/>
      <c r="D250" s="604"/>
      <c r="E250" s="604"/>
      <c r="F250" s="605">
        <v>81945.3</v>
      </c>
      <c r="G250" s="605">
        <v>60755.5</v>
      </c>
      <c r="H250" s="605">
        <v>67352.100000000006</v>
      </c>
      <c r="I250" s="605">
        <v>110804.5</v>
      </c>
      <c r="J250" s="1635">
        <v>176824.8</v>
      </c>
      <c r="K250" s="1635">
        <v>221003.6</v>
      </c>
      <c r="L250" s="1647">
        <v>200849.9</v>
      </c>
      <c r="M250" s="1647">
        <v>214905.9</v>
      </c>
      <c r="N250" s="1647">
        <v>258717.1</v>
      </c>
      <c r="O250" s="1647">
        <v>264802.90000000002</v>
      </c>
      <c r="P250" s="1647">
        <v>228639.7</v>
      </c>
    </row>
    <row r="251" spans="2:16" ht="12">
      <c r="B251" s="1657" t="s">
        <v>197</v>
      </c>
      <c r="C251" s="1649">
        <v>1056.5999999999999</v>
      </c>
      <c r="D251" s="604" t="s">
        <v>10</v>
      </c>
      <c r="E251" s="604">
        <v>10.7</v>
      </c>
      <c r="F251" s="605">
        <v>2950.8</v>
      </c>
      <c r="G251" s="605">
        <v>7183.9</v>
      </c>
      <c r="H251" s="605">
        <v>19864.2</v>
      </c>
      <c r="I251" s="605">
        <v>12436.2</v>
      </c>
      <c r="J251" s="1635">
        <v>9389.2000000000007</v>
      </c>
      <c r="K251" s="1635">
        <v>11244.9</v>
      </c>
      <c r="L251" s="1647">
        <v>78983.7</v>
      </c>
      <c r="M251" s="1647">
        <v>17124.599999999999</v>
      </c>
      <c r="N251" s="1647">
        <v>10391.200000000001</v>
      </c>
      <c r="O251" s="1647">
        <v>13746.5</v>
      </c>
      <c r="P251" s="1647">
        <v>13403.7</v>
      </c>
    </row>
    <row r="252" spans="2:16" ht="11.25" customHeight="1">
      <c r="B252" s="1657" t="s">
        <v>125</v>
      </c>
      <c r="C252" s="1649">
        <v>63747.7</v>
      </c>
      <c r="D252" s="604">
        <v>10075.700000000001</v>
      </c>
      <c r="E252" s="604">
        <v>59478.6</v>
      </c>
      <c r="F252" s="605">
        <v>22541.7</v>
      </c>
      <c r="G252" s="605">
        <v>23440.400000000001</v>
      </c>
      <c r="H252" s="605">
        <v>13005.5</v>
      </c>
      <c r="I252" s="605">
        <v>18639.400000000001</v>
      </c>
      <c r="J252" s="1635">
        <v>21198.799999999999</v>
      </c>
      <c r="K252" s="1635">
        <v>22386</v>
      </c>
      <c r="L252" s="1647">
        <v>28249.200000000001</v>
      </c>
      <c r="M252" s="1647">
        <v>54696.7</v>
      </c>
      <c r="N252" s="1647">
        <v>29924.2</v>
      </c>
      <c r="O252" s="1647">
        <v>28967.5</v>
      </c>
      <c r="P252" s="1647">
        <v>29678.3</v>
      </c>
    </row>
    <row r="253" spans="2:16" ht="12">
      <c r="B253" s="1657" t="s">
        <v>198</v>
      </c>
      <c r="C253" s="1649">
        <v>1223.8</v>
      </c>
      <c r="D253" s="604">
        <v>1975.8</v>
      </c>
      <c r="E253" s="604">
        <v>132.19999999999999</v>
      </c>
      <c r="F253" s="605">
        <v>275.60000000000002</v>
      </c>
      <c r="G253" s="605">
        <v>127.7</v>
      </c>
      <c r="H253" s="605" t="s">
        <v>10</v>
      </c>
      <c r="I253" s="605" t="s">
        <v>10</v>
      </c>
      <c r="J253" s="605" t="s">
        <v>10</v>
      </c>
      <c r="K253" s="605" t="s">
        <v>10</v>
      </c>
      <c r="L253" s="1647">
        <v>22098.799999999999</v>
      </c>
      <c r="M253" s="1647">
        <v>83152.7</v>
      </c>
      <c r="N253" s="1647">
        <v>70534.2</v>
      </c>
      <c r="O253" s="1647">
        <v>348755.6</v>
      </c>
      <c r="P253" s="1647">
        <v>513524.3</v>
      </c>
    </row>
    <row r="254" spans="2:16" ht="15.75" customHeight="1">
      <c r="B254" s="607" t="s">
        <v>199</v>
      </c>
      <c r="C254" s="1649"/>
      <c r="D254" s="604"/>
      <c r="E254" s="604">
        <v>38114.800000000003</v>
      </c>
      <c r="F254" s="605">
        <v>21274.2</v>
      </c>
      <c r="G254" s="605">
        <v>21757.200000000001</v>
      </c>
      <c r="H254" s="605">
        <v>19563.2</v>
      </c>
      <c r="I254" s="605">
        <v>25278.5</v>
      </c>
      <c r="J254" s="1635">
        <v>79180.2</v>
      </c>
      <c r="K254" s="1635">
        <v>61317.4</v>
      </c>
      <c r="L254" s="1647">
        <v>61739.8</v>
      </c>
      <c r="M254" s="1647">
        <v>107448</v>
      </c>
      <c r="N254" s="1647">
        <v>180952.5</v>
      </c>
      <c r="O254" s="1647">
        <v>185092.3</v>
      </c>
      <c r="P254" s="1647">
        <v>118639.2</v>
      </c>
    </row>
    <row r="255" spans="2:16" ht="24">
      <c r="B255" s="607" t="s">
        <v>200</v>
      </c>
      <c r="C255" s="1649"/>
      <c r="D255" s="604"/>
      <c r="E255" s="604"/>
      <c r="F255" s="605">
        <v>21573.1</v>
      </c>
      <c r="G255" s="605">
        <v>10036.1</v>
      </c>
      <c r="H255" s="605">
        <v>12556.8</v>
      </c>
      <c r="I255" s="605">
        <v>31354.5</v>
      </c>
      <c r="J255" s="1635">
        <v>18674.400000000001</v>
      </c>
      <c r="K255" s="1635">
        <v>18333.599999999999</v>
      </c>
      <c r="L255" s="1647">
        <v>10533.7</v>
      </c>
      <c r="M255" s="1647">
        <v>16483.7</v>
      </c>
      <c r="N255" s="1647">
        <v>26079.8</v>
      </c>
      <c r="O255" s="1647">
        <v>64515.1</v>
      </c>
      <c r="P255" s="1647">
        <v>81633.100000000006</v>
      </c>
    </row>
    <row r="256" spans="2:16" ht="24">
      <c r="B256" s="607" t="s">
        <v>201</v>
      </c>
      <c r="C256" s="1649"/>
      <c r="D256" s="604"/>
      <c r="E256" s="604"/>
      <c r="F256" s="605">
        <v>2340.6</v>
      </c>
      <c r="G256" s="605">
        <v>37459</v>
      </c>
      <c r="H256" s="605">
        <v>17077</v>
      </c>
      <c r="I256" s="605">
        <v>4988.2</v>
      </c>
      <c r="J256" s="1635">
        <v>4611.3</v>
      </c>
      <c r="K256" s="1635">
        <v>6618.4</v>
      </c>
      <c r="L256" s="605">
        <v>6769.8</v>
      </c>
      <c r="M256" s="605">
        <v>4534.2</v>
      </c>
      <c r="N256" s="605">
        <v>3772.8</v>
      </c>
      <c r="O256" s="605">
        <v>6493.8</v>
      </c>
      <c r="P256" s="605">
        <v>8155.5</v>
      </c>
    </row>
    <row r="257" spans="2:16" ht="12.95" customHeight="1">
      <c r="B257" s="1657" t="s">
        <v>129</v>
      </c>
      <c r="C257" s="1649">
        <v>109.7</v>
      </c>
      <c r="D257" s="604" t="s">
        <v>10</v>
      </c>
      <c r="E257" s="604" t="s">
        <v>10</v>
      </c>
      <c r="F257" s="605">
        <v>3.4</v>
      </c>
      <c r="G257" s="605"/>
      <c r="H257" s="605">
        <v>104.5</v>
      </c>
      <c r="I257" s="605">
        <v>125.6</v>
      </c>
      <c r="J257" s="1635">
        <v>29.6</v>
      </c>
      <c r="K257" s="1635">
        <v>20.5</v>
      </c>
      <c r="L257" s="1647">
        <v>128.80000000000001</v>
      </c>
      <c r="M257" s="1647">
        <v>1.6</v>
      </c>
      <c r="N257" s="1647">
        <v>597</v>
      </c>
      <c r="O257" s="1647">
        <v>25.9</v>
      </c>
      <c r="P257" s="1647">
        <v>81684.600000000006</v>
      </c>
    </row>
    <row r="258" spans="2:16" ht="12">
      <c r="B258" s="1657" t="s">
        <v>202</v>
      </c>
      <c r="C258" s="1649">
        <v>17.899999999999999</v>
      </c>
      <c r="D258" s="604">
        <v>58.6</v>
      </c>
      <c r="E258" s="604">
        <v>101.2</v>
      </c>
      <c r="F258" s="605">
        <v>97.1</v>
      </c>
      <c r="G258" s="605">
        <v>1677.9</v>
      </c>
      <c r="H258" s="605">
        <v>1530</v>
      </c>
      <c r="I258" s="605">
        <v>2497.3000000000002</v>
      </c>
      <c r="J258" s="1635">
        <v>4727.5</v>
      </c>
      <c r="K258" s="1635">
        <v>14996.5</v>
      </c>
      <c r="L258" s="1647">
        <v>122786.8</v>
      </c>
      <c r="M258" s="1647">
        <v>75336.100000000006</v>
      </c>
      <c r="N258" s="1647">
        <v>55753.4</v>
      </c>
      <c r="O258" s="1647">
        <v>32841.4</v>
      </c>
      <c r="P258" s="1647">
        <v>21031.5</v>
      </c>
    </row>
    <row r="259" spans="2:16" ht="12">
      <c r="B259" s="1657" t="s">
        <v>203</v>
      </c>
      <c r="C259" s="1649"/>
      <c r="D259" s="604"/>
      <c r="E259" s="604"/>
      <c r="F259" s="605">
        <v>67.7</v>
      </c>
      <c r="G259" s="605">
        <v>161.9</v>
      </c>
      <c r="H259" s="605" t="s">
        <v>10</v>
      </c>
      <c r="I259" s="605">
        <v>5.8</v>
      </c>
      <c r="J259" s="605" t="s">
        <v>10</v>
      </c>
      <c r="K259" s="605" t="s">
        <v>10</v>
      </c>
      <c r="L259" s="605" t="s">
        <v>10</v>
      </c>
      <c r="M259" s="605">
        <v>0.1</v>
      </c>
      <c r="N259" s="605">
        <v>0.1</v>
      </c>
      <c r="O259" s="605">
        <v>0.1</v>
      </c>
      <c r="P259" s="1723" t="s">
        <v>10</v>
      </c>
    </row>
    <row r="260" spans="2:16" ht="12">
      <c r="B260" s="1657" t="s">
        <v>204</v>
      </c>
      <c r="C260" s="1442"/>
      <c r="D260" s="604">
        <v>18345.400000000001</v>
      </c>
      <c r="E260" s="604">
        <v>342.1</v>
      </c>
      <c r="F260" s="605">
        <v>361</v>
      </c>
      <c r="G260" s="605">
        <v>294.3</v>
      </c>
      <c r="H260" s="605">
        <v>349.8</v>
      </c>
      <c r="I260" s="605">
        <v>301.8</v>
      </c>
      <c r="J260" s="1635">
        <v>308</v>
      </c>
      <c r="K260" s="1635">
        <v>312.10000000000002</v>
      </c>
      <c r="L260" s="1647">
        <v>313.10000000000002</v>
      </c>
      <c r="M260" s="1647">
        <v>347.7</v>
      </c>
      <c r="N260" s="1647">
        <v>398.3</v>
      </c>
      <c r="O260" s="1647">
        <v>2378.6</v>
      </c>
      <c r="P260" s="1647">
        <v>846.3</v>
      </c>
    </row>
    <row r="261" spans="2:16" ht="12.95" customHeight="1">
      <c r="B261" s="1724"/>
      <c r="C261" s="1725"/>
      <c r="D261" s="1659"/>
      <c r="E261" s="1659"/>
      <c r="F261" s="1451"/>
      <c r="G261" s="1451"/>
      <c r="H261" s="1451"/>
      <c r="I261" s="1451"/>
      <c r="J261" s="1726"/>
      <c r="K261" s="1678"/>
      <c r="L261" s="1679"/>
      <c r="M261" s="1679"/>
      <c r="N261" s="1679"/>
      <c r="O261" s="1679"/>
      <c r="P261" s="1679"/>
    </row>
    <row r="262" spans="2:16" ht="12.95" customHeight="1">
      <c r="B262" s="1680"/>
      <c r="C262" s="1442"/>
      <c r="D262" s="604"/>
      <c r="E262" s="604"/>
      <c r="F262" s="605"/>
      <c r="G262" s="605"/>
      <c r="H262" s="605"/>
      <c r="I262" s="605"/>
      <c r="J262" s="1635"/>
      <c r="K262" s="454"/>
      <c r="L262" s="454"/>
      <c r="M262" s="454"/>
      <c r="N262" s="599"/>
    </row>
    <row r="263" spans="2:16" ht="18" customHeight="1">
      <c r="B263" s="1634" t="s">
        <v>1448</v>
      </c>
      <c r="C263" s="1634"/>
      <c r="D263" s="1634"/>
      <c r="E263" s="1634"/>
      <c r="F263" s="1634"/>
      <c r="G263" s="1634"/>
      <c r="H263" s="1634"/>
      <c r="I263" s="454"/>
      <c r="J263" s="454"/>
      <c r="K263" s="454"/>
      <c r="L263" s="454"/>
      <c r="M263" s="454"/>
      <c r="N263" s="599"/>
    </row>
    <row r="264" spans="2:16" ht="18" customHeight="1">
      <c r="B264" s="2182" t="s">
        <v>1403</v>
      </c>
      <c r="C264" s="2182"/>
      <c r="D264" s="2182"/>
      <c r="E264" s="2182"/>
      <c r="F264" s="2182"/>
      <c r="G264" s="2182"/>
      <c r="H264" s="2182"/>
      <c r="I264" s="2182"/>
      <c r="J264" s="2182"/>
      <c r="K264" s="454"/>
      <c r="L264" s="454"/>
      <c r="M264" s="454"/>
      <c r="N264" s="599"/>
    </row>
    <row r="265" spans="2:16" ht="18" customHeight="1">
      <c r="B265" s="1727"/>
      <c r="C265" s="1664">
        <v>2003</v>
      </c>
      <c r="D265" s="1664">
        <v>2004</v>
      </c>
      <c r="E265" s="1685">
        <v>2007</v>
      </c>
      <c r="F265" s="1685">
        <v>2011</v>
      </c>
      <c r="G265" s="1685">
        <v>2012</v>
      </c>
      <c r="H265" s="1685">
        <v>2013</v>
      </c>
      <c r="I265" s="1686">
        <v>2014</v>
      </c>
      <c r="J265" s="1686">
        <v>2015</v>
      </c>
      <c r="K265" s="1686">
        <v>2016</v>
      </c>
      <c r="L265" s="1687">
        <v>2019</v>
      </c>
      <c r="M265" s="1687">
        <v>2020</v>
      </c>
      <c r="N265" s="1687">
        <v>2021</v>
      </c>
      <c r="O265" s="1687">
        <v>2022</v>
      </c>
      <c r="P265" s="1687">
        <v>2023</v>
      </c>
    </row>
    <row r="266" spans="2:16" ht="13.5" customHeight="1">
      <c r="B266" s="1728"/>
      <c r="C266" s="1729"/>
      <c r="D266" s="1729"/>
      <c r="E266" s="604"/>
      <c r="F266" s="599"/>
      <c r="G266" s="599"/>
      <c r="H266" s="599"/>
      <c r="I266" s="614"/>
      <c r="J266" s="454"/>
      <c r="K266" s="454"/>
      <c r="L266" s="454"/>
      <c r="M266" s="454"/>
      <c r="N266" s="599"/>
    </row>
    <row r="267" spans="2:16" ht="15" customHeight="1">
      <c r="B267" s="1667" t="s">
        <v>9</v>
      </c>
      <c r="C267" s="1645">
        <v>2887808.4</v>
      </c>
      <c r="D267" s="1646">
        <v>404245.4</v>
      </c>
      <c r="E267" s="1646">
        <v>4326182.8</v>
      </c>
      <c r="F267" s="1436">
        <v>2401497.4</v>
      </c>
      <c r="G267" s="1436">
        <v>4004156.6</v>
      </c>
      <c r="H267" s="1436">
        <v>4257555.4000000004</v>
      </c>
      <c r="I267" s="1436">
        <v>5407994.9000000004</v>
      </c>
      <c r="J267" s="1436">
        <v>5590234.7000000002</v>
      </c>
      <c r="K267" s="1688">
        <v>7296627.5</v>
      </c>
      <c r="L267" s="1730">
        <v>8377717.4000000004</v>
      </c>
      <c r="M267" s="1730">
        <v>11035595</v>
      </c>
      <c r="N267" s="1730">
        <v>14166585.800000001</v>
      </c>
      <c r="O267" s="1730">
        <v>23206907.600000001</v>
      </c>
      <c r="P267" s="1731">
        <v>33082657.699999999</v>
      </c>
    </row>
    <row r="268" spans="2:16" ht="10.5" customHeight="1">
      <c r="B268" s="1667"/>
      <c r="C268" s="1645"/>
      <c r="D268" s="1646"/>
      <c r="E268" s="1646"/>
      <c r="F268" s="1436"/>
      <c r="G268" s="1436"/>
      <c r="H268" s="1436"/>
      <c r="I268" s="1436"/>
      <c r="J268" s="1436"/>
      <c r="K268" s="454"/>
      <c r="L268" s="1732"/>
      <c r="M268" s="1732"/>
      <c r="N268" s="1732"/>
      <c r="O268" s="1732"/>
      <c r="P268" s="1647"/>
    </row>
    <row r="269" spans="2:16" ht="24">
      <c r="B269" s="1648" t="s">
        <v>180</v>
      </c>
      <c r="C269" s="1649">
        <v>751.2</v>
      </c>
      <c r="D269" s="604">
        <v>1500.7</v>
      </c>
      <c r="E269" s="604">
        <v>1367.6</v>
      </c>
      <c r="F269" s="605">
        <v>352</v>
      </c>
      <c r="G269" s="605">
        <v>639.70000000000005</v>
      </c>
      <c r="H269" s="605">
        <v>2371.3000000000002</v>
      </c>
      <c r="I269" s="605">
        <v>9122.1</v>
      </c>
      <c r="J269" s="605">
        <v>21590.3</v>
      </c>
      <c r="K269" s="605">
        <v>40716.800000000003</v>
      </c>
      <c r="L269" s="1733">
        <v>16394.3</v>
      </c>
      <c r="M269" s="1733">
        <v>17092.3</v>
      </c>
      <c r="N269" s="1733">
        <v>13686.4</v>
      </c>
      <c r="O269" s="1733">
        <v>27119.1</v>
      </c>
      <c r="P269" s="1647">
        <v>35697.800000000003</v>
      </c>
    </row>
    <row r="270" spans="2:16" ht="12.95" customHeight="1">
      <c r="B270" s="1650" t="s">
        <v>121</v>
      </c>
      <c r="C270" s="1649">
        <v>11369.5</v>
      </c>
      <c r="D270" s="604">
        <v>85.3</v>
      </c>
      <c r="E270" s="604" t="s">
        <v>10</v>
      </c>
      <c r="F270" s="605">
        <v>2520</v>
      </c>
      <c r="G270" s="605" t="s">
        <v>10</v>
      </c>
      <c r="H270" s="605" t="s">
        <v>10</v>
      </c>
      <c r="I270" s="605" t="s">
        <v>10</v>
      </c>
      <c r="J270" s="605" t="s">
        <v>10</v>
      </c>
      <c r="K270" s="605" t="s">
        <v>10</v>
      </c>
      <c r="L270" s="1647">
        <v>20398.3</v>
      </c>
      <c r="M270" s="1647">
        <v>27190.400000000001</v>
      </c>
      <c r="N270" s="1647">
        <v>3175</v>
      </c>
      <c r="O270" s="1647">
        <v>5300</v>
      </c>
      <c r="P270" s="1647">
        <v>3175</v>
      </c>
    </row>
    <row r="271" spans="2:16" ht="12.95" customHeight="1">
      <c r="B271" s="1652" t="s">
        <v>181</v>
      </c>
      <c r="C271" s="1649">
        <v>240624.6</v>
      </c>
      <c r="D271" s="604">
        <v>16303.7</v>
      </c>
      <c r="E271" s="604">
        <v>394122.3</v>
      </c>
      <c r="F271" s="605">
        <v>455103.3</v>
      </c>
      <c r="G271" s="605">
        <v>447144.3</v>
      </c>
      <c r="H271" s="605">
        <v>344484.5</v>
      </c>
      <c r="I271" s="605">
        <v>292811.5</v>
      </c>
      <c r="J271" s="605">
        <v>236981.5</v>
      </c>
      <c r="K271" s="605">
        <v>307913</v>
      </c>
      <c r="L271" s="1733">
        <v>331941.3</v>
      </c>
      <c r="M271" s="1733">
        <v>794207.9</v>
      </c>
      <c r="N271" s="1733">
        <v>1347982.7</v>
      </c>
      <c r="O271" s="1733">
        <v>1094704.3</v>
      </c>
      <c r="P271" s="1647">
        <v>1194780.3</v>
      </c>
    </row>
    <row r="272" spans="2:16" ht="24">
      <c r="B272" s="1654" t="s">
        <v>182</v>
      </c>
      <c r="C272" s="1649">
        <v>36777.1</v>
      </c>
      <c r="D272" s="604">
        <v>3649.5</v>
      </c>
      <c r="E272" s="604">
        <v>173126.5</v>
      </c>
      <c r="F272" s="605">
        <v>41853.5</v>
      </c>
      <c r="G272" s="605">
        <v>100211.5</v>
      </c>
      <c r="H272" s="605">
        <v>59569.1</v>
      </c>
      <c r="I272" s="605">
        <v>28797.8</v>
      </c>
      <c r="J272" s="605">
        <v>31398.3</v>
      </c>
      <c r="K272" s="605">
        <v>93290.1</v>
      </c>
      <c r="L272" s="1733">
        <v>122867.7</v>
      </c>
      <c r="M272" s="1733">
        <v>180907.3</v>
      </c>
      <c r="N272" s="1733">
        <v>188153.7</v>
      </c>
      <c r="O272" s="1733">
        <v>211724.6</v>
      </c>
      <c r="P272" s="1647">
        <v>261624.3</v>
      </c>
    </row>
    <row r="273" spans="2:16" ht="36">
      <c r="B273" s="1654" t="s">
        <v>184</v>
      </c>
      <c r="C273" s="1649">
        <v>103102.39999999999</v>
      </c>
      <c r="D273" s="604">
        <v>1347.1</v>
      </c>
      <c r="E273" s="604">
        <v>137338.20000000001</v>
      </c>
      <c r="F273" s="605">
        <v>248431.5</v>
      </c>
      <c r="G273" s="605">
        <v>169260.5</v>
      </c>
      <c r="H273" s="605">
        <v>66088.5</v>
      </c>
      <c r="I273" s="605">
        <v>62153.599999999999</v>
      </c>
      <c r="J273" s="605">
        <v>21770.1</v>
      </c>
      <c r="K273" s="605">
        <v>22318.1</v>
      </c>
      <c r="L273" s="1733">
        <v>28518.7</v>
      </c>
      <c r="M273" s="1733">
        <v>388668.1</v>
      </c>
      <c r="N273" s="1733">
        <v>874976.7</v>
      </c>
      <c r="O273" s="1733">
        <v>277329.40000000002</v>
      </c>
      <c r="P273" s="1647">
        <v>249327.7</v>
      </c>
    </row>
    <row r="274" spans="2:16" ht="26.25" customHeight="1">
      <c r="B274" s="1654" t="s">
        <v>185</v>
      </c>
      <c r="C274" s="1649"/>
      <c r="D274" s="604"/>
      <c r="E274" s="604"/>
      <c r="F274" s="605">
        <v>9495.2000000000007</v>
      </c>
      <c r="G274" s="605">
        <v>1655.4</v>
      </c>
      <c r="H274" s="605">
        <v>1344.9</v>
      </c>
      <c r="I274" s="605">
        <v>831.4</v>
      </c>
      <c r="J274" s="605">
        <v>771.6</v>
      </c>
      <c r="K274" s="605">
        <v>976.2</v>
      </c>
      <c r="L274" s="605">
        <v>1545.7</v>
      </c>
      <c r="M274" s="605">
        <v>15320</v>
      </c>
      <c r="N274" s="605">
        <v>1373.8</v>
      </c>
      <c r="O274" s="605">
        <v>357.6</v>
      </c>
      <c r="P274" s="605">
        <v>548.70000000000005</v>
      </c>
    </row>
    <row r="275" spans="2:16" ht="12.75" customHeight="1">
      <c r="B275" s="1654" t="s">
        <v>186</v>
      </c>
      <c r="C275" s="1649">
        <v>179.9</v>
      </c>
      <c r="D275" s="604">
        <v>14.4</v>
      </c>
      <c r="E275" s="604">
        <v>116.6</v>
      </c>
      <c r="F275" s="605">
        <v>278.2</v>
      </c>
      <c r="G275" s="605">
        <v>208.5</v>
      </c>
      <c r="H275" s="605">
        <v>227.5</v>
      </c>
      <c r="I275" s="605">
        <v>269.7</v>
      </c>
      <c r="J275" s="605">
        <v>441.8</v>
      </c>
      <c r="K275" s="605">
        <v>722.3</v>
      </c>
      <c r="L275" s="1734">
        <v>888.3</v>
      </c>
      <c r="M275" s="1733">
        <v>1238.0999999999999</v>
      </c>
      <c r="N275" s="1733">
        <v>2739.6</v>
      </c>
      <c r="O275" s="1733">
        <v>574.29999999999995</v>
      </c>
      <c r="P275" s="1647">
        <v>5072.2</v>
      </c>
    </row>
    <row r="276" spans="2:16" ht="16.5" hidden="1" customHeight="1">
      <c r="B276" s="1654" t="s">
        <v>187</v>
      </c>
      <c r="C276" s="1649"/>
      <c r="D276" s="604"/>
      <c r="E276" s="604"/>
      <c r="F276" s="605" t="s">
        <v>10</v>
      </c>
      <c r="G276" s="605" t="s">
        <v>10</v>
      </c>
      <c r="H276" s="605" t="s">
        <v>10</v>
      </c>
      <c r="I276" s="605" t="s">
        <v>10</v>
      </c>
      <c r="J276" s="605" t="s">
        <v>10</v>
      </c>
      <c r="K276" s="605" t="s">
        <v>10</v>
      </c>
      <c r="L276" s="1647"/>
      <c r="M276" s="1647"/>
      <c r="N276" s="1647"/>
      <c r="O276" s="1647"/>
      <c r="P276" s="1647"/>
    </row>
    <row r="277" spans="2:16" ht="37.5" customHeight="1">
      <c r="B277" s="1654" t="s">
        <v>188</v>
      </c>
      <c r="C277" s="1649"/>
      <c r="D277" s="604"/>
      <c r="E277" s="604"/>
      <c r="F277" s="605">
        <v>134417.79999999999</v>
      </c>
      <c r="G277" s="605">
        <v>146099.79999999999</v>
      </c>
      <c r="H277" s="605">
        <v>187655.3</v>
      </c>
      <c r="I277" s="605">
        <v>189659.1</v>
      </c>
      <c r="J277" s="605">
        <v>168896.8</v>
      </c>
      <c r="K277" s="605">
        <v>185909.5</v>
      </c>
      <c r="L277" s="1733">
        <v>115744</v>
      </c>
      <c r="M277" s="1733">
        <v>166375.29999999999</v>
      </c>
      <c r="N277" s="1733">
        <v>165369</v>
      </c>
      <c r="O277" s="1733">
        <v>224593</v>
      </c>
      <c r="P277" s="1647">
        <v>342160.5</v>
      </c>
    </row>
    <row r="278" spans="2:16" ht="25.5" customHeight="1">
      <c r="B278" s="1654" t="s">
        <v>189</v>
      </c>
      <c r="C278" s="1649">
        <v>666.6</v>
      </c>
      <c r="D278" s="604" t="s">
        <v>10</v>
      </c>
      <c r="E278" s="604">
        <v>216.3</v>
      </c>
      <c r="F278" s="605">
        <v>1184.4000000000001</v>
      </c>
      <c r="G278" s="605">
        <v>6483.4</v>
      </c>
      <c r="H278" s="605">
        <v>7131.5</v>
      </c>
      <c r="I278" s="605">
        <v>761.3</v>
      </c>
      <c r="J278" s="605">
        <v>599.20000000000005</v>
      </c>
      <c r="K278" s="605">
        <v>1542</v>
      </c>
      <c r="L278" s="605">
        <v>2174.8000000000002</v>
      </c>
      <c r="M278" s="605">
        <v>2069.8000000000002</v>
      </c>
      <c r="N278" s="605">
        <v>3373.4</v>
      </c>
      <c r="O278" s="605">
        <v>36854.199999999997</v>
      </c>
      <c r="P278" s="605">
        <v>23429.4</v>
      </c>
    </row>
    <row r="279" spans="2:16" ht="24" customHeight="1">
      <c r="B279" s="1654" t="s">
        <v>190</v>
      </c>
      <c r="C279" s="1649"/>
      <c r="D279" s="604"/>
      <c r="E279" s="604"/>
      <c r="F279" s="605" t="s">
        <v>10</v>
      </c>
      <c r="G279" s="605" t="s">
        <v>10</v>
      </c>
      <c r="H279" s="605" t="s">
        <v>10</v>
      </c>
      <c r="I279" s="605" t="s">
        <v>10</v>
      </c>
      <c r="J279" s="605">
        <v>65</v>
      </c>
      <c r="K279" s="605" t="s">
        <v>10</v>
      </c>
      <c r="L279" s="605" t="s">
        <v>10</v>
      </c>
      <c r="M279" s="605">
        <v>36570</v>
      </c>
      <c r="N279" s="605">
        <v>108126.1</v>
      </c>
      <c r="O279" s="605">
        <v>338289.4</v>
      </c>
      <c r="P279" s="605">
        <v>309198.90000000002</v>
      </c>
    </row>
    <row r="280" spans="2:16" ht="12">
      <c r="B280" s="1654" t="s">
        <v>191</v>
      </c>
      <c r="C280" s="1649">
        <v>5848.9</v>
      </c>
      <c r="D280" s="604">
        <v>99.4</v>
      </c>
      <c r="E280" s="604">
        <v>8120.1</v>
      </c>
      <c r="F280" s="605">
        <v>3478.2</v>
      </c>
      <c r="G280" s="605">
        <v>21395.8</v>
      </c>
      <c r="H280" s="605">
        <v>21456</v>
      </c>
      <c r="I280" s="605">
        <v>7066.5</v>
      </c>
      <c r="J280" s="605">
        <v>7212.2</v>
      </c>
      <c r="K280" s="605">
        <v>1505.1</v>
      </c>
      <c r="L280" s="605">
        <v>3014.4</v>
      </c>
      <c r="M280" s="605">
        <v>2776.6</v>
      </c>
      <c r="N280" s="605">
        <v>2812.2</v>
      </c>
      <c r="O280" s="605">
        <v>2102.1999999999998</v>
      </c>
      <c r="P280" s="605">
        <v>2843.8</v>
      </c>
    </row>
    <row r="281" spans="2:16" ht="12">
      <c r="B281" s="1654" t="s">
        <v>1395</v>
      </c>
      <c r="C281" s="1649"/>
      <c r="D281" s="604"/>
      <c r="E281" s="604"/>
      <c r="F281" s="605"/>
      <c r="G281" s="605"/>
      <c r="H281" s="605"/>
      <c r="I281" s="605"/>
      <c r="J281" s="605"/>
      <c r="K281" s="605" t="s">
        <v>10</v>
      </c>
      <c r="L281" s="605">
        <v>57187.7</v>
      </c>
      <c r="M281" s="605" t="s">
        <v>10</v>
      </c>
      <c r="N281" s="605" t="s">
        <v>10</v>
      </c>
      <c r="O281" s="605" t="s">
        <v>10</v>
      </c>
      <c r="P281" s="1723" t="s">
        <v>10</v>
      </c>
    </row>
    <row r="282" spans="2:16" ht="26.25" customHeight="1">
      <c r="B282" s="1654" t="s">
        <v>192</v>
      </c>
      <c r="C282" s="1649"/>
      <c r="D282" s="604"/>
      <c r="E282" s="604"/>
      <c r="F282" s="605">
        <v>15964.5</v>
      </c>
      <c r="G282" s="605">
        <v>1829.4</v>
      </c>
      <c r="H282" s="605">
        <v>1011.7</v>
      </c>
      <c r="I282" s="605">
        <v>3272.1</v>
      </c>
      <c r="J282" s="605">
        <v>5826.5</v>
      </c>
      <c r="K282" s="605">
        <v>1649.7</v>
      </c>
      <c r="L282" s="1709" t="s">
        <v>10</v>
      </c>
      <c r="M282" s="1709">
        <v>282.7</v>
      </c>
      <c r="N282" s="1733">
        <v>1058.2</v>
      </c>
      <c r="O282" s="1733">
        <v>2879.6</v>
      </c>
      <c r="P282" s="1647">
        <v>574.79999999999995</v>
      </c>
    </row>
    <row r="283" spans="2:16" ht="36">
      <c r="B283" s="1652" t="s">
        <v>193</v>
      </c>
      <c r="C283" s="1649">
        <v>1268150</v>
      </c>
      <c r="D283" s="604" t="s">
        <v>10</v>
      </c>
      <c r="E283" s="604">
        <v>2121171.5</v>
      </c>
      <c r="F283" s="605">
        <v>788119.3</v>
      </c>
      <c r="G283" s="605">
        <v>977944.9</v>
      </c>
      <c r="H283" s="605">
        <v>1020579.7</v>
      </c>
      <c r="I283" s="605">
        <v>1044999.8</v>
      </c>
      <c r="J283" s="605">
        <v>1604666.9</v>
      </c>
      <c r="K283" s="605">
        <v>1530652.3</v>
      </c>
      <c r="L283" s="1733">
        <v>1473459.8</v>
      </c>
      <c r="M283" s="1733">
        <v>1119736.1000000001</v>
      </c>
      <c r="N283" s="1733">
        <v>1159986.7</v>
      </c>
      <c r="O283" s="1733">
        <v>304919.2</v>
      </c>
      <c r="P283" s="1647">
        <v>348282.9</v>
      </c>
    </row>
    <row r="284" spans="2:16" ht="24">
      <c r="B284" s="1652" t="s">
        <v>194</v>
      </c>
      <c r="C284" s="1649"/>
      <c r="D284" s="604"/>
      <c r="E284" s="604"/>
      <c r="F284" s="605">
        <v>23342.5</v>
      </c>
      <c r="G284" s="605">
        <v>14496.7</v>
      </c>
      <c r="H284" s="605">
        <v>17186.400000000001</v>
      </c>
      <c r="I284" s="605">
        <v>17596.400000000001</v>
      </c>
      <c r="J284" s="605">
        <v>12300.7</v>
      </c>
      <c r="K284" s="605">
        <v>13432.1</v>
      </c>
      <c r="L284" s="1733">
        <v>32919.4</v>
      </c>
      <c r="M284" s="1733">
        <v>37786.400000000001</v>
      </c>
      <c r="N284" s="1733">
        <v>28818.3</v>
      </c>
      <c r="O284" s="1733">
        <v>37738.9</v>
      </c>
      <c r="P284" s="1647">
        <v>50381.599999999999</v>
      </c>
    </row>
    <row r="285" spans="2:16" ht="12">
      <c r="B285" s="1657" t="s">
        <v>124</v>
      </c>
      <c r="C285" s="1649">
        <v>178841.60000000001</v>
      </c>
      <c r="D285" s="604">
        <v>29063.1</v>
      </c>
      <c r="E285" s="604">
        <v>194305.5</v>
      </c>
      <c r="F285" s="605">
        <v>280824.8</v>
      </c>
      <c r="G285" s="605">
        <v>265657.09999999998</v>
      </c>
      <c r="H285" s="605">
        <v>313929.59999999998</v>
      </c>
      <c r="I285" s="605">
        <v>753301.6</v>
      </c>
      <c r="J285" s="605">
        <v>833686.6</v>
      </c>
      <c r="K285" s="605">
        <v>899901.2</v>
      </c>
      <c r="L285" s="1733">
        <v>2767645.9</v>
      </c>
      <c r="M285" s="1733">
        <v>4493758.5999999996</v>
      </c>
      <c r="N285" s="1733">
        <v>7607668.2000000002</v>
      </c>
      <c r="O285" s="1733">
        <v>14981259.800000001</v>
      </c>
      <c r="P285" s="1702">
        <v>21689567.300000001</v>
      </c>
    </row>
    <row r="286" spans="2:16" ht="24">
      <c r="B286" s="607" t="s">
        <v>195</v>
      </c>
      <c r="C286" s="1649"/>
      <c r="D286" s="604">
        <v>318928.7</v>
      </c>
      <c r="E286" s="604">
        <v>1267903.2</v>
      </c>
      <c r="F286" s="605">
        <v>566508.1</v>
      </c>
      <c r="G286" s="605">
        <v>671137</v>
      </c>
      <c r="H286" s="605">
        <v>668733.69999999995</v>
      </c>
      <c r="I286" s="605">
        <v>1380713.5</v>
      </c>
      <c r="J286" s="605">
        <v>974095.5</v>
      </c>
      <c r="K286" s="605">
        <v>2478071.1</v>
      </c>
      <c r="L286" s="1733">
        <v>1633189.5</v>
      </c>
      <c r="M286" s="1733">
        <v>2263061</v>
      </c>
      <c r="N286" s="1733">
        <v>1672884.7</v>
      </c>
      <c r="O286" s="1733">
        <v>3962984.1</v>
      </c>
      <c r="P286" s="1647">
        <v>4391846.5</v>
      </c>
    </row>
    <row r="287" spans="2:16" ht="12">
      <c r="B287" s="1657" t="s">
        <v>196</v>
      </c>
      <c r="C287" s="1649"/>
      <c r="D287" s="604"/>
      <c r="E287" s="604"/>
      <c r="F287" s="605">
        <v>88141.1</v>
      </c>
      <c r="G287" s="605">
        <v>715744.6</v>
      </c>
      <c r="H287" s="605">
        <v>994446.4</v>
      </c>
      <c r="I287" s="605">
        <v>932744.8</v>
      </c>
      <c r="J287" s="605">
        <v>1003325.5</v>
      </c>
      <c r="K287" s="605">
        <v>1030033</v>
      </c>
      <c r="L287" s="1733">
        <v>1217540.8</v>
      </c>
      <c r="M287" s="1733">
        <v>1415706.8</v>
      </c>
      <c r="N287" s="1733">
        <v>1528166.3</v>
      </c>
      <c r="O287" s="1733">
        <v>1500016</v>
      </c>
      <c r="P287" s="1647">
        <v>3796963.8</v>
      </c>
    </row>
    <row r="288" spans="2:16" ht="12">
      <c r="B288" s="1657" t="s">
        <v>197</v>
      </c>
      <c r="C288" s="1649">
        <v>6286</v>
      </c>
      <c r="D288" s="604">
        <v>20.399999999999999</v>
      </c>
      <c r="E288" s="604">
        <v>862.9</v>
      </c>
      <c r="F288" s="605">
        <v>9659.4</v>
      </c>
      <c r="G288" s="605">
        <v>13622.7</v>
      </c>
      <c r="H288" s="605">
        <v>33490.9</v>
      </c>
      <c r="I288" s="605">
        <v>17957.599999999999</v>
      </c>
      <c r="J288" s="605">
        <v>9183.7000000000007</v>
      </c>
      <c r="K288" s="605">
        <v>7747.6</v>
      </c>
      <c r="L288" s="1733">
        <v>20710.2</v>
      </c>
      <c r="M288" s="1733">
        <v>8128.1</v>
      </c>
      <c r="N288" s="1733">
        <v>8929.7000000000007</v>
      </c>
      <c r="O288" s="1733">
        <v>100958.3</v>
      </c>
      <c r="P288" s="1647">
        <v>7760.6</v>
      </c>
    </row>
    <row r="289" spans="2:16" ht="12">
      <c r="B289" s="1657" t="s">
        <v>125</v>
      </c>
      <c r="C289" s="1649"/>
      <c r="D289" s="604"/>
      <c r="E289" s="604"/>
      <c r="F289" s="605">
        <v>115682.4</v>
      </c>
      <c r="G289" s="605">
        <v>715115.6</v>
      </c>
      <c r="H289" s="605">
        <v>643016.19999999995</v>
      </c>
      <c r="I289" s="605">
        <v>712090</v>
      </c>
      <c r="J289" s="605">
        <v>630383.4</v>
      </c>
      <c r="K289" s="605">
        <v>628059.6</v>
      </c>
      <c r="L289" s="1733">
        <v>659985.9</v>
      </c>
      <c r="M289" s="1733">
        <v>623363</v>
      </c>
      <c r="N289" s="1733">
        <v>568159.19999999995</v>
      </c>
      <c r="O289" s="1733">
        <v>516355.2</v>
      </c>
      <c r="P289" s="1647">
        <v>498451</v>
      </c>
    </row>
    <row r="290" spans="2:16" ht="12.95" customHeight="1">
      <c r="B290" s="1657" t="s">
        <v>198</v>
      </c>
      <c r="C290" s="1649">
        <v>52.8</v>
      </c>
      <c r="D290" s="604">
        <v>1061.0999999999999</v>
      </c>
      <c r="E290" s="604">
        <v>245.4</v>
      </c>
      <c r="F290" s="605">
        <v>671.5</v>
      </c>
      <c r="G290" s="605">
        <v>3970.2</v>
      </c>
      <c r="H290" s="605">
        <v>636.20000000000005</v>
      </c>
      <c r="I290" s="605">
        <v>636.20000000000005</v>
      </c>
      <c r="J290" s="605" t="s">
        <v>10</v>
      </c>
      <c r="K290" s="605">
        <v>10</v>
      </c>
      <c r="L290" s="894">
        <v>878.9</v>
      </c>
      <c r="M290" s="1733">
        <v>8166.6</v>
      </c>
      <c r="N290" s="1733">
        <v>11384.9</v>
      </c>
      <c r="O290" s="1733">
        <v>298042.7</v>
      </c>
      <c r="P290" s="1702">
        <v>438628.9</v>
      </c>
    </row>
    <row r="291" spans="2:16" ht="12" customHeight="1">
      <c r="B291" s="607" t="s">
        <v>199</v>
      </c>
      <c r="C291" s="1649"/>
      <c r="D291" s="604"/>
      <c r="E291" s="604">
        <v>61485.5</v>
      </c>
      <c r="F291" s="605">
        <v>18558.7</v>
      </c>
      <c r="G291" s="605">
        <v>99758.5</v>
      </c>
      <c r="H291" s="605">
        <v>93249.8</v>
      </c>
      <c r="I291" s="605">
        <v>105049.4</v>
      </c>
      <c r="J291" s="605">
        <v>136033.20000000001</v>
      </c>
      <c r="K291" s="605">
        <v>205487.8</v>
      </c>
      <c r="L291" s="1733">
        <v>43502.3</v>
      </c>
      <c r="M291" s="1733">
        <v>35270</v>
      </c>
      <c r="N291" s="1733">
        <v>43213.3</v>
      </c>
      <c r="O291" s="1733">
        <v>57114.7</v>
      </c>
      <c r="P291" s="1647">
        <v>382678.3</v>
      </c>
    </row>
    <row r="292" spans="2:16" ht="24">
      <c r="B292" s="607" t="s">
        <v>200</v>
      </c>
      <c r="C292" s="1649"/>
      <c r="D292" s="604"/>
      <c r="E292" s="604"/>
      <c r="F292" s="605">
        <v>45120.1</v>
      </c>
      <c r="G292" s="605">
        <v>38378.300000000003</v>
      </c>
      <c r="H292" s="605">
        <v>34908.5</v>
      </c>
      <c r="I292" s="605">
        <v>63081.9</v>
      </c>
      <c r="J292" s="605">
        <v>42517.2</v>
      </c>
      <c r="K292" s="605">
        <v>39928.9</v>
      </c>
      <c r="L292" s="1733">
        <v>30671.200000000001</v>
      </c>
      <c r="M292" s="1733">
        <v>40982.199999999997</v>
      </c>
      <c r="N292" s="1733">
        <v>103110.39999999999</v>
      </c>
      <c r="O292" s="1733">
        <v>254748.5</v>
      </c>
      <c r="P292" s="1702">
        <v>180306.9</v>
      </c>
    </row>
    <row r="293" spans="2:16" ht="24">
      <c r="B293" s="607" t="s">
        <v>201</v>
      </c>
      <c r="C293" s="1649"/>
      <c r="D293" s="604"/>
      <c r="E293" s="604"/>
      <c r="F293" s="605">
        <v>4507</v>
      </c>
      <c r="G293" s="605">
        <v>38102.199999999997</v>
      </c>
      <c r="H293" s="605">
        <v>16394.7</v>
      </c>
      <c r="I293" s="605">
        <v>4053.9</v>
      </c>
      <c r="J293" s="605">
        <v>2774.1</v>
      </c>
      <c r="K293" s="605">
        <v>2091.1</v>
      </c>
      <c r="L293" s="605">
        <v>2152.8000000000002</v>
      </c>
      <c r="M293" s="605">
        <v>2144</v>
      </c>
      <c r="N293" s="605">
        <v>4107.8999999999996</v>
      </c>
      <c r="O293" s="605">
        <v>4020.9</v>
      </c>
      <c r="P293" s="605">
        <v>15660</v>
      </c>
    </row>
    <row r="294" spans="2:16" ht="12.95" customHeight="1">
      <c r="B294" s="1657" t="s">
        <v>129</v>
      </c>
      <c r="C294" s="1649">
        <v>148.69999999999999</v>
      </c>
      <c r="D294" s="604" t="s">
        <v>10</v>
      </c>
      <c r="E294" s="604" t="s">
        <v>10</v>
      </c>
      <c r="F294" s="605">
        <v>425.2</v>
      </c>
      <c r="G294" s="605">
        <v>335.3</v>
      </c>
      <c r="H294" s="605">
        <v>34.1</v>
      </c>
      <c r="I294" s="605">
        <v>136</v>
      </c>
      <c r="J294" s="605">
        <v>486.6</v>
      </c>
      <c r="K294" s="605">
        <v>1014.1</v>
      </c>
      <c r="L294" s="605">
        <v>1378.7</v>
      </c>
      <c r="M294" s="605">
        <v>1284.8</v>
      </c>
      <c r="N294" s="605">
        <v>1441.6</v>
      </c>
      <c r="O294" s="605">
        <v>1254.8</v>
      </c>
      <c r="P294" s="605">
        <v>11427.8</v>
      </c>
    </row>
    <row r="295" spans="2:16" ht="12.95" customHeight="1">
      <c r="B295" s="1657" t="s">
        <v>202</v>
      </c>
      <c r="C295" s="1649">
        <v>341.8</v>
      </c>
      <c r="D295" s="604">
        <v>101.5</v>
      </c>
      <c r="E295" s="604">
        <v>710.1</v>
      </c>
      <c r="F295" s="605">
        <v>223.5</v>
      </c>
      <c r="G295" s="605">
        <v>1925.3</v>
      </c>
      <c r="H295" s="605">
        <v>72502.5</v>
      </c>
      <c r="I295" s="605">
        <v>72358.2</v>
      </c>
      <c r="J295" s="605">
        <v>81163.8</v>
      </c>
      <c r="K295" s="605">
        <v>111532.6</v>
      </c>
      <c r="L295" s="1733">
        <v>124043</v>
      </c>
      <c r="M295" s="1733">
        <v>145808.4</v>
      </c>
      <c r="N295" s="1733">
        <v>63643.5</v>
      </c>
      <c r="O295" s="1733">
        <v>59771</v>
      </c>
      <c r="P295" s="1647">
        <v>35328.800000000003</v>
      </c>
    </row>
    <row r="296" spans="2:16" ht="15" customHeight="1">
      <c r="B296" s="1657" t="s">
        <v>203</v>
      </c>
      <c r="C296" s="1649">
        <v>1888.2</v>
      </c>
      <c r="D296" s="454"/>
      <c r="E296" s="454"/>
      <c r="F296" s="605">
        <v>1652.4</v>
      </c>
      <c r="G296" s="605">
        <v>95.2</v>
      </c>
      <c r="H296" s="605">
        <v>1510.9</v>
      </c>
      <c r="I296" s="605">
        <v>1301.4000000000001</v>
      </c>
      <c r="J296" s="605">
        <v>929.5</v>
      </c>
      <c r="K296" s="605" t="s">
        <v>10</v>
      </c>
      <c r="L296" s="894">
        <v>3.1</v>
      </c>
      <c r="M296" s="894">
        <v>0.3</v>
      </c>
      <c r="N296" s="894">
        <v>0.6</v>
      </c>
      <c r="O296" s="894">
        <v>0.6</v>
      </c>
      <c r="P296" s="1647">
        <v>1141.0999999999999</v>
      </c>
    </row>
    <row r="297" spans="2:16" ht="12">
      <c r="B297" s="1657" t="s">
        <v>204</v>
      </c>
      <c r="C297" s="620" t="s">
        <v>208</v>
      </c>
      <c r="D297" s="620" t="s">
        <v>208</v>
      </c>
      <c r="E297" s="604">
        <v>2137.3000000000002</v>
      </c>
      <c r="F297" s="605">
        <v>86.1</v>
      </c>
      <c r="G297" s="605">
        <v>89</v>
      </c>
      <c r="H297" s="605">
        <v>80</v>
      </c>
      <c r="I297" s="605">
        <v>40.6</v>
      </c>
      <c r="J297" s="605">
        <v>116.2</v>
      </c>
      <c r="K297" s="605">
        <v>36.299999999999997</v>
      </c>
      <c r="L297" s="1734">
        <v>902</v>
      </c>
      <c r="M297" s="605">
        <v>1908.1</v>
      </c>
      <c r="N297" s="605">
        <v>226.4</v>
      </c>
      <c r="O297" s="605">
        <v>599.5</v>
      </c>
      <c r="P297" s="605">
        <v>579.1</v>
      </c>
    </row>
    <row r="298" spans="2:16" ht="12.95" customHeight="1">
      <c r="B298" s="1724"/>
      <c r="C298" s="1008"/>
      <c r="D298" s="1008"/>
      <c r="E298" s="1659"/>
      <c r="F298" s="1699"/>
      <c r="G298" s="1659"/>
      <c r="H298" s="1659"/>
      <c r="I298" s="1699"/>
      <c r="J298" s="1678"/>
      <c r="K298" s="1678"/>
      <c r="L298" s="1679"/>
      <c r="M298" s="1679"/>
      <c r="N298" s="1679"/>
      <c r="O298" s="1679"/>
      <c r="P298" s="1679"/>
    </row>
    <row r="299" spans="2:16" ht="12.95" customHeight="1">
      <c r="C299" s="599"/>
      <c r="D299" s="599"/>
      <c r="E299" s="599"/>
    </row>
  </sheetData>
  <mergeCells count="10">
    <mergeCell ref="B114:F114"/>
    <mergeCell ref="B151:F151"/>
    <mergeCell ref="B227:J227"/>
    <mergeCell ref="B264:J264"/>
    <mergeCell ref="B1:P1"/>
    <mergeCell ref="B5:F5"/>
    <mergeCell ref="B42:J42"/>
    <mergeCell ref="B78:F78"/>
    <mergeCell ref="B113:F113"/>
    <mergeCell ref="B41:P41"/>
  </mergeCells>
  <pageMargins left="0.43307086614173229" right="0.39370078740157483" top="0.70866141732283472" bottom="0.78740157480314965" header="0.51181102362204722" footer="0.51181102362204722"/>
  <pageSetup paperSize="9" scale="93" firstPageNumber="46" orientation="portrait" useFirstPageNumber="1" r:id="rId1"/>
  <headerFooter alignWithMargins="0">
    <oddFooter>&amp;C&amp;P</oddFooter>
  </headerFooter>
  <rowBreaks count="7" manualBreakCount="7">
    <brk id="40" max="16383" man="1"/>
    <brk id="76" max="16383" man="1"/>
    <brk id="111" max="16383" man="1"/>
    <brk id="149" max="16383" man="1"/>
    <brk id="186" max="16383" man="1"/>
    <brk id="224" max="16383" man="1"/>
    <brk id="26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A421"/>
  <sheetViews>
    <sheetView topLeftCell="A100" zoomScaleNormal="100" zoomScaleSheetLayoutView="90" workbookViewId="0">
      <selection activeCell="S148" sqref="S148"/>
    </sheetView>
  </sheetViews>
  <sheetFormatPr defaultColWidth="10.6640625" defaultRowHeight="12.75"/>
  <cols>
    <col min="1" max="1" width="44.33203125" style="1844" customWidth="1"/>
    <col min="2" max="2" width="10.1640625" style="1844" hidden="1" customWidth="1"/>
    <col min="3" max="4" width="9.33203125" style="1844" hidden="1" customWidth="1"/>
    <col min="5" max="5" width="0" style="1843" hidden="1" customWidth="1"/>
    <col min="6" max="11" width="10.6640625" style="1843" hidden="1" customWidth="1"/>
    <col min="12" max="12" width="0" style="1843" hidden="1" customWidth="1"/>
    <col min="13" max="13" width="0" style="609" hidden="1" customWidth="1"/>
    <col min="14" max="16" width="0" style="53" hidden="1" customWidth="1"/>
    <col min="17" max="17" width="9.6640625" style="53" customWidth="1"/>
    <col min="18" max="18" width="10.1640625" style="53" customWidth="1"/>
    <col min="19" max="19" width="9.5" style="53" customWidth="1"/>
    <col min="20" max="21" width="9.83203125" style="53" customWidth="1"/>
    <col min="22" max="22" width="10.6640625" style="53"/>
    <col min="23" max="24" width="13.83203125" style="53" customWidth="1"/>
    <col min="25" max="25" width="14.6640625" style="53" customWidth="1"/>
    <col min="26" max="27" width="11.6640625" style="53" bestFit="1" customWidth="1"/>
    <col min="28" max="16384" width="10.6640625" style="53"/>
  </cols>
  <sheetData>
    <row r="1" spans="1:21" ht="17.45" customHeight="1">
      <c r="A1" s="2187" t="s">
        <v>300</v>
      </c>
      <c r="B1" s="2187"/>
      <c r="C1" s="2187"/>
      <c r="D1" s="2187"/>
      <c r="E1" s="2187"/>
      <c r="F1" s="2187"/>
      <c r="G1" s="2187"/>
      <c r="H1" s="2187"/>
      <c r="I1" s="2187"/>
      <c r="J1" s="2187"/>
      <c r="K1" s="2187"/>
      <c r="L1" s="2187"/>
      <c r="M1" s="2187"/>
      <c r="N1" s="2187"/>
      <c r="O1" s="2187"/>
      <c r="P1" s="2187"/>
      <c r="Q1" s="2187"/>
      <c r="R1" s="2187"/>
      <c r="S1" s="2187"/>
      <c r="T1" s="2187"/>
    </row>
    <row r="2" spans="1:21" ht="9.75" customHeight="1">
      <c r="A2" s="458"/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</row>
    <row r="3" spans="1:21" ht="18" customHeight="1">
      <c r="A3" s="664" t="s">
        <v>301</v>
      </c>
      <c r="B3" s="664"/>
      <c r="C3" s="664"/>
      <c r="D3" s="664"/>
      <c r="E3" s="664"/>
      <c r="F3" s="664"/>
      <c r="G3" s="1840"/>
      <c r="H3" s="1840"/>
      <c r="I3" s="1840"/>
      <c r="J3" s="1840"/>
      <c r="K3" s="1840"/>
      <c r="L3" s="1840"/>
      <c r="M3" s="1840"/>
      <c r="N3" s="1840"/>
      <c r="O3" s="1840"/>
    </row>
    <row r="4" spans="1:21" ht="18" customHeight="1">
      <c r="A4" s="459" t="s">
        <v>384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N4" s="609"/>
      <c r="O4" s="609"/>
      <c r="P4" s="609"/>
    </row>
    <row r="5" spans="1:21" ht="18" customHeight="1">
      <c r="A5" s="1447"/>
      <c r="B5" s="1447"/>
      <c r="C5" s="1448">
        <v>2003</v>
      </c>
      <c r="D5" s="1448">
        <v>2004</v>
      </c>
      <c r="E5" s="1193">
        <v>2007</v>
      </c>
      <c r="F5" s="384">
        <v>2011</v>
      </c>
      <c r="G5" s="384">
        <v>2011</v>
      </c>
      <c r="H5" s="384">
        <v>2011</v>
      </c>
      <c r="I5" s="384">
        <v>2011</v>
      </c>
      <c r="J5" s="384">
        <v>2011</v>
      </c>
      <c r="K5" s="384">
        <v>2011</v>
      </c>
      <c r="L5" s="384">
        <v>2012</v>
      </c>
      <c r="M5" s="384">
        <v>2013</v>
      </c>
      <c r="N5" s="384">
        <v>2014</v>
      </c>
      <c r="O5" s="384">
        <v>2015</v>
      </c>
      <c r="P5" s="384">
        <v>2016</v>
      </c>
      <c r="Q5" s="380">
        <v>2019</v>
      </c>
      <c r="R5" s="380">
        <v>2020</v>
      </c>
      <c r="S5" s="380">
        <v>2021</v>
      </c>
      <c r="T5" s="380">
        <v>2022</v>
      </c>
      <c r="U5" s="380">
        <v>2023</v>
      </c>
    </row>
    <row r="6" spans="1:21" ht="12">
      <c r="A6" s="1438"/>
      <c r="B6" s="1438"/>
      <c r="C6" s="1438"/>
      <c r="D6" s="1438"/>
      <c r="E6" s="609"/>
      <c r="F6" s="648"/>
      <c r="G6" s="648"/>
      <c r="H6" s="648"/>
      <c r="I6" s="648"/>
      <c r="J6" s="648"/>
      <c r="K6" s="648"/>
      <c r="L6" s="648"/>
      <c r="M6" s="648"/>
      <c r="N6" s="648"/>
      <c r="O6" s="648"/>
      <c r="P6" s="609"/>
    </row>
    <row r="7" spans="1:21" ht="12">
      <c r="A7" s="1844" t="s">
        <v>9</v>
      </c>
      <c r="C7" s="1844">
        <v>362.4</v>
      </c>
      <c r="D7" s="646">
        <v>405.4</v>
      </c>
      <c r="E7" s="646">
        <v>480.8</v>
      </c>
      <c r="F7" s="652">
        <v>3979.8</v>
      </c>
      <c r="G7" s="648"/>
      <c r="H7" s="648"/>
      <c r="I7" s="648"/>
      <c r="J7" s="648"/>
      <c r="K7" s="648"/>
      <c r="L7" s="652">
        <v>2869.7</v>
      </c>
      <c r="M7" s="652">
        <v>6653.5</v>
      </c>
      <c r="N7" s="652">
        <v>4066.2</v>
      </c>
      <c r="O7" s="1436">
        <v>5773.2</v>
      </c>
      <c r="P7" s="1436">
        <v>6490.2</v>
      </c>
      <c r="Q7" s="1436">
        <v>7891.8</v>
      </c>
      <c r="R7" s="1436">
        <v>7850.4</v>
      </c>
      <c r="S7" s="1763">
        <v>8945.6</v>
      </c>
      <c r="T7" s="1430">
        <v>16072</v>
      </c>
      <c r="U7" s="1430">
        <v>20733.099999999999</v>
      </c>
    </row>
    <row r="8" spans="1:21" ht="12">
      <c r="D8" s="609"/>
      <c r="E8" s="609"/>
      <c r="F8" s="648"/>
      <c r="G8" s="648"/>
      <c r="H8" s="648"/>
      <c r="I8" s="648"/>
      <c r="J8" s="648"/>
      <c r="K8" s="648"/>
      <c r="L8" s="648"/>
      <c r="M8" s="648"/>
      <c r="N8" s="648"/>
      <c r="O8" s="1857"/>
      <c r="P8" s="609"/>
      <c r="S8" s="243"/>
      <c r="T8" s="243"/>
      <c r="U8" s="243"/>
    </row>
    <row r="9" spans="1:21" ht="12">
      <c r="A9" s="647" t="s">
        <v>302</v>
      </c>
      <c r="B9" s="647"/>
      <c r="C9" s="606">
        <v>330</v>
      </c>
      <c r="D9" s="609">
        <v>365.8</v>
      </c>
      <c r="E9" s="1845">
        <v>431.4</v>
      </c>
      <c r="F9" s="648">
        <v>3751.1</v>
      </c>
      <c r="G9" s="648"/>
      <c r="H9" s="648"/>
      <c r="I9" s="648"/>
      <c r="J9" s="648"/>
      <c r="K9" s="648"/>
      <c r="L9" s="648">
        <v>2645.6</v>
      </c>
      <c r="M9" s="648">
        <v>6444.3</v>
      </c>
      <c r="N9" s="648">
        <v>3901.3</v>
      </c>
      <c r="O9" s="605">
        <v>5584.4</v>
      </c>
      <c r="P9" s="605">
        <v>6301</v>
      </c>
      <c r="Q9" s="605">
        <v>7622.9</v>
      </c>
      <c r="R9" s="605">
        <v>7604.8</v>
      </c>
      <c r="S9" s="1431">
        <v>8749.5</v>
      </c>
      <c r="T9" s="1431">
        <v>15701.7</v>
      </c>
      <c r="U9" s="1431">
        <v>19979.400000000001</v>
      </c>
    </row>
    <row r="10" spans="1:21" ht="12">
      <c r="A10" s="647" t="s">
        <v>303</v>
      </c>
      <c r="B10" s="647"/>
      <c r="C10" s="606">
        <v>22.1</v>
      </c>
      <c r="D10" s="609">
        <v>38.1</v>
      </c>
      <c r="E10" s="609">
        <v>45.1</v>
      </c>
      <c r="F10" s="648">
        <v>228.7</v>
      </c>
      <c r="G10" s="648"/>
      <c r="H10" s="648"/>
      <c r="I10" s="648"/>
      <c r="J10" s="648"/>
      <c r="K10" s="648"/>
      <c r="L10" s="648">
        <v>224</v>
      </c>
      <c r="M10" s="648">
        <v>176.7</v>
      </c>
      <c r="N10" s="648">
        <v>164.5</v>
      </c>
      <c r="O10" s="1857">
        <v>188.8</v>
      </c>
      <c r="P10" s="609">
        <v>189.2</v>
      </c>
      <c r="Q10" s="53">
        <v>268.89999999999998</v>
      </c>
      <c r="R10" s="53">
        <v>245.6</v>
      </c>
      <c r="S10" s="53">
        <v>196.1</v>
      </c>
      <c r="T10" s="53">
        <v>370.3</v>
      </c>
      <c r="U10" s="53">
        <v>753.7</v>
      </c>
    </row>
    <row r="11" spans="1:21" ht="12">
      <c r="A11" s="620" t="s">
        <v>304</v>
      </c>
      <c r="B11" s="620"/>
      <c r="C11" s="620">
        <v>10.3</v>
      </c>
      <c r="D11" s="609">
        <v>1.5</v>
      </c>
      <c r="E11" s="609">
        <v>4.3</v>
      </c>
      <c r="F11" s="648" t="s">
        <v>10</v>
      </c>
      <c r="G11" s="648"/>
      <c r="H11" s="648"/>
      <c r="I11" s="648"/>
      <c r="J11" s="648"/>
      <c r="K11" s="648"/>
      <c r="L11" s="648">
        <v>0.1</v>
      </c>
      <c r="M11" s="648">
        <v>32.5</v>
      </c>
      <c r="N11" s="648">
        <v>0.4</v>
      </c>
      <c r="O11" s="648" t="s">
        <v>10</v>
      </c>
      <c r="P11" s="648" t="s">
        <v>10</v>
      </c>
      <c r="Q11" s="1905" t="s">
        <v>10</v>
      </c>
      <c r="R11" s="1905" t="s">
        <v>10</v>
      </c>
      <c r="S11" s="1905" t="s">
        <v>10</v>
      </c>
      <c r="T11" s="1905" t="s">
        <v>10</v>
      </c>
      <c r="U11" s="1905" t="s">
        <v>10</v>
      </c>
    </row>
    <row r="12" spans="1:21" ht="12">
      <c r="A12" s="1454"/>
      <c r="B12" s="1454"/>
      <c r="C12" s="1454"/>
      <c r="D12" s="1461"/>
      <c r="E12" s="1461"/>
      <c r="F12" s="1456"/>
      <c r="G12" s="1456"/>
      <c r="H12" s="1456"/>
      <c r="I12" s="1456"/>
      <c r="J12" s="1456"/>
      <c r="K12" s="1456"/>
      <c r="L12" s="1456"/>
      <c r="M12" s="1456"/>
      <c r="N12" s="1456"/>
      <c r="O12" s="1456"/>
      <c r="P12" s="1456"/>
      <c r="Q12" s="1429"/>
      <c r="R12" s="1429"/>
      <c r="S12" s="1429"/>
      <c r="T12" s="1429"/>
      <c r="U12" s="1429"/>
    </row>
    <row r="13" spans="1:21">
      <c r="D13" s="1440"/>
      <c r="E13" s="1440"/>
      <c r="M13" s="1843"/>
      <c r="N13" s="1843"/>
      <c r="O13" s="609"/>
    </row>
    <row r="14" spans="1:21" ht="18" customHeight="1">
      <c r="A14" s="664" t="s">
        <v>305</v>
      </c>
      <c r="B14" s="664"/>
      <c r="C14" s="664"/>
      <c r="D14" s="664"/>
      <c r="E14" s="664"/>
      <c r="M14" s="1843"/>
      <c r="N14" s="1843"/>
      <c r="O14" s="609"/>
    </row>
    <row r="15" spans="1:21" ht="18" customHeight="1">
      <c r="A15" s="459" t="s">
        <v>384</v>
      </c>
      <c r="B15" s="459"/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N15" s="609"/>
      <c r="O15" s="609"/>
      <c r="P15" s="609"/>
    </row>
    <row r="16" spans="1:21" ht="18" customHeight="1">
      <c r="A16" s="1447"/>
      <c r="B16" s="1447"/>
      <c r="C16" s="1448">
        <v>2003</v>
      </c>
      <c r="D16" s="1448">
        <v>2004</v>
      </c>
      <c r="E16" s="1193">
        <v>2007</v>
      </c>
      <c r="F16" s="384">
        <v>2011</v>
      </c>
      <c r="G16" s="384">
        <v>2011</v>
      </c>
      <c r="H16" s="384">
        <v>2011</v>
      </c>
      <c r="I16" s="384">
        <v>2011</v>
      </c>
      <c r="J16" s="384">
        <v>2011</v>
      </c>
      <c r="K16" s="384">
        <v>2011</v>
      </c>
      <c r="L16" s="384">
        <v>2012</v>
      </c>
      <c r="M16" s="384">
        <v>2013</v>
      </c>
      <c r="N16" s="384">
        <v>2014</v>
      </c>
      <c r="O16" s="384">
        <v>2015</v>
      </c>
      <c r="P16" s="384">
        <v>2016</v>
      </c>
      <c r="Q16" s="380">
        <v>2019</v>
      </c>
      <c r="R16" s="380">
        <v>2020</v>
      </c>
      <c r="S16" s="380">
        <v>2021</v>
      </c>
      <c r="T16" s="380">
        <v>2022</v>
      </c>
      <c r="U16" s="380">
        <v>2023</v>
      </c>
    </row>
    <row r="17" spans="1:27" ht="12">
      <c r="A17" s="1441"/>
      <c r="B17" s="1441"/>
      <c r="C17" s="1440"/>
      <c r="D17" s="1440"/>
      <c r="E17" s="609"/>
      <c r="F17" s="609"/>
      <c r="G17" s="609"/>
      <c r="H17" s="609"/>
      <c r="I17" s="609"/>
      <c r="J17" s="609"/>
      <c r="K17" s="609"/>
      <c r="L17" s="609"/>
      <c r="N17" s="609"/>
      <c r="O17" s="609"/>
      <c r="P17" s="609"/>
    </row>
    <row r="18" spans="1:27" ht="12">
      <c r="A18" s="1846" t="s">
        <v>9</v>
      </c>
      <c r="B18" s="1846"/>
      <c r="C18" s="1847">
        <v>362.4</v>
      </c>
      <c r="D18" s="646">
        <v>405.4</v>
      </c>
      <c r="E18" s="646">
        <v>480.8</v>
      </c>
      <c r="F18" s="646">
        <v>3979.8</v>
      </c>
      <c r="G18" s="609"/>
      <c r="H18" s="609"/>
      <c r="I18" s="609"/>
      <c r="J18" s="609"/>
      <c r="K18" s="609"/>
      <c r="L18" s="646">
        <v>2869.7</v>
      </c>
      <c r="M18" s="646">
        <v>6653.5</v>
      </c>
      <c r="N18" s="1443">
        <v>4066.2</v>
      </c>
      <c r="O18" s="1436">
        <v>5773.2</v>
      </c>
      <c r="P18" s="1436">
        <v>6490.2</v>
      </c>
      <c r="Q18" s="1436">
        <v>7891.8</v>
      </c>
      <c r="R18" s="1436">
        <v>7850.4</v>
      </c>
      <c r="S18" s="1432">
        <v>8945.6</v>
      </c>
      <c r="T18" s="1432">
        <v>16072</v>
      </c>
      <c r="U18" s="1432">
        <v>20733.099999999999</v>
      </c>
    </row>
    <row r="19" spans="1:27" ht="12">
      <c r="A19" s="650"/>
      <c r="B19" s="650"/>
      <c r="C19" s="606"/>
      <c r="D19" s="609"/>
      <c r="E19" s="609"/>
      <c r="F19" s="609"/>
      <c r="G19" s="609"/>
      <c r="H19" s="609"/>
      <c r="I19" s="609"/>
      <c r="J19" s="609"/>
      <c r="K19" s="609"/>
      <c r="L19" s="609"/>
      <c r="N19" s="1845"/>
      <c r="O19" s="609"/>
      <c r="P19" s="609"/>
      <c r="S19" s="662"/>
      <c r="T19" s="662"/>
      <c r="U19" s="662"/>
    </row>
    <row r="20" spans="1:27" ht="12">
      <c r="A20" s="650" t="s">
        <v>73</v>
      </c>
      <c r="B20" s="650"/>
      <c r="C20" s="606">
        <v>83.7</v>
      </c>
      <c r="D20" s="609">
        <v>106.3</v>
      </c>
      <c r="E20" s="609">
        <v>95.2</v>
      </c>
      <c r="F20" s="609">
        <v>2743.2</v>
      </c>
      <c r="G20" s="609"/>
      <c r="H20" s="609"/>
      <c r="I20" s="609"/>
      <c r="J20" s="609"/>
      <c r="K20" s="609"/>
      <c r="L20" s="609">
        <v>449.2</v>
      </c>
      <c r="M20" s="609">
        <v>491.8</v>
      </c>
      <c r="N20" s="1845">
        <v>1401</v>
      </c>
      <c r="O20" s="605">
        <v>2282</v>
      </c>
      <c r="P20" s="605">
        <v>2219.8000000000002</v>
      </c>
      <c r="Q20" s="605">
        <v>1595.5</v>
      </c>
      <c r="R20" s="605">
        <v>2015</v>
      </c>
      <c r="S20" s="1762" t="s">
        <v>1589</v>
      </c>
      <c r="T20" s="1762" t="s">
        <v>1590</v>
      </c>
      <c r="U20" s="1762" t="s">
        <v>1591</v>
      </c>
    </row>
    <row r="21" spans="1:27" ht="12">
      <c r="A21" s="650" t="s">
        <v>72</v>
      </c>
      <c r="B21" s="650"/>
      <c r="C21" s="606">
        <v>278.7</v>
      </c>
      <c r="D21" s="609">
        <v>299.10000000000002</v>
      </c>
      <c r="E21" s="609">
        <v>385.6</v>
      </c>
      <c r="F21" s="609">
        <v>1000.7</v>
      </c>
      <c r="G21" s="609"/>
      <c r="H21" s="609"/>
      <c r="I21" s="609"/>
      <c r="J21" s="609"/>
      <c r="K21" s="609"/>
      <c r="L21" s="1845">
        <v>2121</v>
      </c>
      <c r="M21" s="1845">
        <v>5965</v>
      </c>
      <c r="N21" s="1845">
        <v>2419.8000000000002</v>
      </c>
      <c r="O21" s="605">
        <v>2854.1</v>
      </c>
      <c r="P21" s="605">
        <v>2816.1</v>
      </c>
      <c r="Q21" s="605">
        <v>5722.3</v>
      </c>
      <c r="R21" s="605">
        <v>5363.6</v>
      </c>
      <c r="S21" s="1762" t="s">
        <v>1592</v>
      </c>
      <c r="T21" s="1762" t="s">
        <v>1593</v>
      </c>
      <c r="U21" s="1762" t="s">
        <v>1594</v>
      </c>
    </row>
    <row r="22" spans="1:27" ht="12">
      <c r="A22" s="1463" t="s">
        <v>74</v>
      </c>
      <c r="B22" s="1444"/>
      <c r="C22" s="1444"/>
      <c r="D22" s="1461"/>
      <c r="E22" s="1464" t="s">
        <v>10</v>
      </c>
      <c r="F22" s="1456">
        <v>235.9</v>
      </c>
      <c r="G22" s="1456"/>
      <c r="H22" s="1456"/>
      <c r="I22" s="1456"/>
      <c r="J22" s="1456"/>
      <c r="K22" s="1456"/>
      <c r="L22" s="1456">
        <v>299.5</v>
      </c>
      <c r="M22" s="1456">
        <v>196.7</v>
      </c>
      <c r="N22" s="1465">
        <v>235.4</v>
      </c>
      <c r="O22" s="1456">
        <v>637.1</v>
      </c>
      <c r="P22" s="1466">
        <v>1454.3</v>
      </c>
      <c r="Q22" s="1467">
        <v>574</v>
      </c>
      <c r="R22" s="1467">
        <v>471.8</v>
      </c>
      <c r="S22" s="1433">
        <v>738.9</v>
      </c>
      <c r="T22" s="1761">
        <v>1367</v>
      </c>
      <c r="U22" s="1761">
        <v>2583.1</v>
      </c>
    </row>
    <row r="23" spans="1:27">
      <c r="A23" s="1441"/>
      <c r="B23" s="1441"/>
      <c r="C23" s="1441"/>
      <c r="D23" s="1440"/>
      <c r="E23" s="1440"/>
      <c r="M23" s="1843"/>
      <c r="N23" s="1843"/>
      <c r="O23" s="609"/>
    </row>
    <row r="24" spans="1:27" ht="18" customHeight="1">
      <c r="A24" s="664" t="s">
        <v>306</v>
      </c>
      <c r="B24" s="1848"/>
      <c r="C24" s="1848"/>
      <c r="D24" s="1848"/>
      <c r="E24" s="1848"/>
      <c r="F24" s="1849"/>
      <c r="G24" s="1850"/>
      <c r="H24" s="1850"/>
      <c r="I24" s="1850"/>
      <c r="J24" s="1850"/>
      <c r="K24" s="1850"/>
      <c r="M24" s="1843"/>
      <c r="N24" s="1843"/>
      <c r="O24" s="609"/>
    </row>
    <row r="25" spans="1:27" ht="18" customHeight="1">
      <c r="A25" s="459" t="s">
        <v>384</v>
      </c>
      <c r="B25" s="459"/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N25" s="609"/>
      <c r="O25" s="609"/>
      <c r="P25" s="609"/>
    </row>
    <row r="26" spans="1:27" ht="18" customHeight="1">
      <c r="A26" s="1447"/>
      <c r="B26" s="1447"/>
      <c r="C26" s="1448">
        <v>2003</v>
      </c>
      <c r="D26" s="1448">
        <v>2004</v>
      </c>
      <c r="E26" s="1193">
        <v>2007</v>
      </c>
      <c r="F26" s="384">
        <v>2011</v>
      </c>
      <c r="G26" s="384">
        <v>2011</v>
      </c>
      <c r="H26" s="384">
        <v>2011</v>
      </c>
      <c r="I26" s="384">
        <v>2011</v>
      </c>
      <c r="J26" s="384">
        <v>2011</v>
      </c>
      <c r="K26" s="384">
        <v>2011</v>
      </c>
      <c r="L26" s="384">
        <v>2012</v>
      </c>
      <c r="M26" s="384">
        <v>2013</v>
      </c>
      <c r="N26" s="384">
        <v>2014</v>
      </c>
      <c r="O26" s="384">
        <v>2015</v>
      </c>
      <c r="P26" s="384">
        <v>2016</v>
      </c>
      <c r="Q26" s="380">
        <v>2019</v>
      </c>
      <c r="R26" s="380">
        <v>2020</v>
      </c>
      <c r="S26" s="380">
        <v>2021</v>
      </c>
      <c r="T26" s="380">
        <v>2022</v>
      </c>
      <c r="U26" s="380">
        <v>2023</v>
      </c>
    </row>
    <row r="27" spans="1:27" ht="12">
      <c r="A27" s="1441"/>
      <c r="B27" s="1441"/>
      <c r="C27" s="1440"/>
      <c r="D27" s="1440"/>
      <c r="E27" s="609"/>
      <c r="F27" s="609"/>
      <c r="G27" s="609"/>
      <c r="H27" s="609"/>
      <c r="I27" s="609"/>
      <c r="J27" s="609"/>
      <c r="K27" s="609"/>
      <c r="L27" s="609"/>
      <c r="N27" s="609"/>
      <c r="O27" s="609"/>
      <c r="P27" s="609"/>
    </row>
    <row r="28" spans="1:27" ht="12">
      <c r="A28" s="610" t="s">
        <v>307</v>
      </c>
      <c r="B28" s="610"/>
      <c r="C28" s="649">
        <f>C30+C37</f>
        <v>362.4</v>
      </c>
      <c r="D28" s="649">
        <f>D30+D37</f>
        <v>405.4</v>
      </c>
      <c r="E28" s="649">
        <v>480.8</v>
      </c>
      <c r="F28" s="646">
        <v>3979.8</v>
      </c>
      <c r="G28" s="609"/>
      <c r="H28" s="609"/>
      <c r="I28" s="609"/>
      <c r="J28" s="609"/>
      <c r="K28" s="609"/>
      <c r="L28" s="646">
        <v>2869.7</v>
      </c>
      <c r="M28" s="646">
        <v>6653.5</v>
      </c>
      <c r="N28" s="1443">
        <v>4066.2</v>
      </c>
      <c r="O28" s="1436">
        <v>5773.2</v>
      </c>
      <c r="P28" s="1436">
        <v>6490.2</v>
      </c>
      <c r="Q28" s="1436">
        <v>7891.8</v>
      </c>
      <c r="R28" s="1436">
        <v>7850.4</v>
      </c>
      <c r="S28" s="1432">
        <v>8945.6</v>
      </c>
      <c r="T28" s="1432">
        <v>16072</v>
      </c>
      <c r="U28" s="1432">
        <v>20733.099999999999</v>
      </c>
    </row>
    <row r="29" spans="1:27" ht="12">
      <c r="A29" s="650"/>
      <c r="B29" s="650"/>
      <c r="C29" s="606"/>
      <c r="D29" s="609"/>
      <c r="E29" s="609"/>
      <c r="F29" s="646"/>
      <c r="G29" s="609"/>
      <c r="H29" s="609"/>
      <c r="I29" s="609"/>
      <c r="J29" s="609"/>
      <c r="K29" s="609"/>
      <c r="L29" s="646"/>
      <c r="M29" s="646"/>
      <c r="N29" s="1845"/>
      <c r="O29" s="1436"/>
      <c r="P29" s="1436"/>
      <c r="Q29" s="1436"/>
      <c r="R29" s="1436"/>
      <c r="S29" s="243"/>
      <c r="T29" s="243"/>
      <c r="U29" s="243"/>
    </row>
    <row r="30" spans="1:27" ht="12">
      <c r="A30" s="969" t="s">
        <v>368</v>
      </c>
      <c r="B30" s="969"/>
      <c r="C30" s="649">
        <v>267.8</v>
      </c>
      <c r="D30" s="646">
        <v>394.9</v>
      </c>
      <c r="E30" s="1443">
        <v>442.3</v>
      </c>
      <c r="F30" s="646">
        <v>3796.3</v>
      </c>
      <c r="G30" s="609"/>
      <c r="H30" s="609"/>
      <c r="I30" s="609"/>
      <c r="J30" s="609"/>
      <c r="K30" s="609"/>
      <c r="L30" s="646">
        <v>2241.5</v>
      </c>
      <c r="M30" s="646">
        <v>2420.3000000000002</v>
      </c>
      <c r="N30" s="1443">
        <v>3404.7</v>
      </c>
      <c r="O30" s="1436">
        <v>5233.8999999999996</v>
      </c>
      <c r="P30" s="1436">
        <v>5107.1000000000004</v>
      </c>
      <c r="Q30" s="1436">
        <v>7812.6</v>
      </c>
      <c r="R30" s="1436">
        <v>7045</v>
      </c>
      <c r="S30" s="1795" t="s">
        <v>1595</v>
      </c>
      <c r="T30" s="1795" t="s">
        <v>1596</v>
      </c>
      <c r="U30" s="1795" t="s">
        <v>1597</v>
      </c>
      <c r="W30" s="243"/>
      <c r="X30" s="243"/>
      <c r="Y30" s="243"/>
      <c r="Z30" s="243"/>
      <c r="AA30" s="243"/>
    </row>
    <row r="31" spans="1:27" ht="12">
      <c r="A31" s="650" t="s">
        <v>308</v>
      </c>
      <c r="B31" s="650"/>
      <c r="C31" s="606"/>
      <c r="D31" s="609"/>
      <c r="E31" s="609"/>
      <c r="F31" s="609"/>
      <c r="G31" s="609"/>
      <c r="H31" s="609"/>
      <c r="I31" s="609"/>
      <c r="J31" s="609"/>
      <c r="K31" s="609"/>
      <c r="L31" s="609"/>
      <c r="N31" s="1845"/>
      <c r="O31" s="1845"/>
      <c r="P31" s="609"/>
      <c r="S31" s="243"/>
      <c r="T31" s="243"/>
      <c r="U31" s="243"/>
      <c r="W31" s="243"/>
      <c r="X31" s="243"/>
      <c r="Y31" s="243"/>
      <c r="Z31" s="243"/>
      <c r="AA31" s="243"/>
    </row>
    <row r="32" spans="1:27" ht="36">
      <c r="A32" s="1851" t="s">
        <v>369</v>
      </c>
      <c r="B32" s="650"/>
      <c r="C32" s="606">
        <v>13.7</v>
      </c>
      <c r="D32" s="620">
        <v>42.5</v>
      </c>
      <c r="E32" s="620">
        <v>21.6</v>
      </c>
      <c r="F32" s="620">
        <v>2627.8</v>
      </c>
      <c r="G32" s="609"/>
      <c r="H32" s="609"/>
      <c r="I32" s="609"/>
      <c r="J32" s="609"/>
      <c r="K32" s="609"/>
      <c r="L32" s="620">
        <v>404.1</v>
      </c>
      <c r="M32" s="620">
        <v>153.1</v>
      </c>
      <c r="N32" s="650">
        <v>681.1</v>
      </c>
      <c r="O32" s="605">
        <v>1986.6</v>
      </c>
      <c r="P32" s="605">
        <v>2060.1</v>
      </c>
      <c r="Q32" s="605">
        <v>1519.9</v>
      </c>
      <c r="R32" s="605">
        <v>961.4</v>
      </c>
      <c r="S32" s="1794">
        <v>936.1</v>
      </c>
      <c r="T32" s="1794" t="s">
        <v>1598</v>
      </c>
      <c r="U32" s="1794" t="s">
        <v>1599</v>
      </c>
      <c r="W32" s="243"/>
      <c r="X32" s="243"/>
      <c r="Y32" s="243"/>
      <c r="Z32" s="243"/>
      <c r="AA32" s="243"/>
    </row>
    <row r="33" spans="1:27" ht="12">
      <c r="A33" s="650" t="s">
        <v>309</v>
      </c>
      <c r="B33" s="650"/>
      <c r="C33" s="606">
        <v>14.6</v>
      </c>
      <c r="D33" s="609">
        <v>23.6</v>
      </c>
      <c r="E33" s="1845">
        <v>55.5</v>
      </c>
      <c r="F33" s="609">
        <v>226.2</v>
      </c>
      <c r="G33" s="609"/>
      <c r="H33" s="609"/>
      <c r="I33" s="609"/>
      <c r="J33" s="609"/>
      <c r="K33" s="609"/>
      <c r="L33" s="609">
        <v>315.60000000000002</v>
      </c>
      <c r="M33" s="609">
        <v>187.2</v>
      </c>
      <c r="N33" s="1845">
        <v>152</v>
      </c>
      <c r="O33" s="605">
        <v>128.80000000000001</v>
      </c>
      <c r="P33" s="605">
        <v>163.30000000000001</v>
      </c>
      <c r="Q33" s="605">
        <v>337.9</v>
      </c>
      <c r="R33" s="605">
        <v>276.60000000000002</v>
      </c>
      <c r="S33" s="1762">
        <v>404.9</v>
      </c>
      <c r="T33" s="1762">
        <v>527.79999999999995</v>
      </c>
      <c r="U33" s="1762" t="s">
        <v>1600</v>
      </c>
      <c r="W33" s="243"/>
      <c r="X33" s="243"/>
      <c r="Y33" s="243"/>
      <c r="Z33" s="243"/>
      <c r="AA33" s="243"/>
    </row>
    <row r="34" spans="1:27" ht="12">
      <c r="A34" s="650" t="s">
        <v>310</v>
      </c>
      <c r="B34" s="650"/>
      <c r="C34" s="606">
        <v>108</v>
      </c>
      <c r="D34" s="609">
        <v>156.4</v>
      </c>
      <c r="E34" s="1845">
        <v>152.6</v>
      </c>
      <c r="F34" s="609">
        <v>146.80000000000001</v>
      </c>
      <c r="G34" s="609"/>
      <c r="H34" s="609"/>
      <c r="I34" s="609"/>
      <c r="J34" s="609"/>
      <c r="K34" s="609"/>
      <c r="L34" s="609">
        <v>401.2</v>
      </c>
      <c r="M34" s="609">
        <v>1088.9000000000001</v>
      </c>
      <c r="N34" s="1845">
        <v>1312.6</v>
      </c>
      <c r="O34" s="605">
        <v>967.6</v>
      </c>
      <c r="P34" s="605">
        <v>1767.7</v>
      </c>
      <c r="Q34" s="605">
        <v>1827.2</v>
      </c>
      <c r="R34" s="605">
        <v>3045.9</v>
      </c>
      <c r="S34" s="1762" t="s">
        <v>1601</v>
      </c>
      <c r="T34" s="1762" t="s">
        <v>1602</v>
      </c>
      <c r="U34" s="1762" t="s">
        <v>1603</v>
      </c>
      <c r="W34" s="243"/>
      <c r="X34" s="243"/>
      <c r="Y34" s="243"/>
      <c r="Z34" s="243"/>
      <c r="AA34" s="243"/>
    </row>
    <row r="35" spans="1:27" ht="36">
      <c r="A35" s="1851" t="s">
        <v>370</v>
      </c>
      <c r="B35" s="650"/>
      <c r="D35" s="609"/>
      <c r="E35" s="609"/>
      <c r="F35" s="620">
        <v>795.5</v>
      </c>
      <c r="G35" s="620"/>
      <c r="H35" s="620"/>
      <c r="I35" s="620"/>
      <c r="J35" s="620"/>
      <c r="K35" s="620"/>
      <c r="L35" s="620">
        <v>1120.5999999999999</v>
      </c>
      <c r="M35" s="620">
        <v>989.1</v>
      </c>
      <c r="N35" s="650">
        <v>1249.2</v>
      </c>
      <c r="O35" s="605">
        <v>2150.9</v>
      </c>
      <c r="P35" s="605">
        <v>1112.3</v>
      </c>
      <c r="Q35" s="605">
        <v>4066.8</v>
      </c>
      <c r="R35" s="605">
        <v>2577.1999999999998</v>
      </c>
      <c r="S35" s="1762" t="s">
        <v>1604</v>
      </c>
      <c r="T35" s="971" t="s">
        <v>1605</v>
      </c>
      <c r="U35" s="1762" t="s">
        <v>1606</v>
      </c>
      <c r="W35" s="243"/>
      <c r="X35" s="243"/>
      <c r="Y35" s="243"/>
      <c r="Z35" s="243"/>
      <c r="AA35" s="243"/>
    </row>
    <row r="36" spans="1:27" ht="12">
      <c r="A36" s="650" t="s">
        <v>371</v>
      </c>
      <c r="B36" s="650"/>
      <c r="C36" s="606"/>
      <c r="D36" s="609"/>
      <c r="E36" s="648" t="s">
        <v>10</v>
      </c>
      <c r="F36" s="648" t="s">
        <v>10</v>
      </c>
      <c r="G36" s="648" t="s">
        <v>10</v>
      </c>
      <c r="H36" s="648" t="s">
        <v>10</v>
      </c>
      <c r="I36" s="648" t="s">
        <v>10</v>
      </c>
      <c r="J36" s="648" t="s">
        <v>10</v>
      </c>
      <c r="K36" s="648" t="s">
        <v>10</v>
      </c>
      <c r="L36" s="648" t="s">
        <v>10</v>
      </c>
      <c r="M36" s="1845">
        <v>2</v>
      </c>
      <c r="N36" s="1845">
        <v>9.8000000000000007</v>
      </c>
      <c r="O36" s="648" t="s">
        <v>10</v>
      </c>
      <c r="P36" s="609">
        <v>3.7</v>
      </c>
      <c r="Q36" s="53">
        <v>60.8</v>
      </c>
      <c r="R36" s="53">
        <v>183.9</v>
      </c>
      <c r="S36" s="1762">
        <v>300.10000000000002</v>
      </c>
      <c r="T36" s="1762">
        <v>80</v>
      </c>
      <c r="U36" s="1762">
        <v>283.5</v>
      </c>
      <c r="W36" s="243"/>
      <c r="X36" s="243"/>
      <c r="Y36" s="243"/>
      <c r="Z36" s="243"/>
      <c r="AA36" s="243"/>
    </row>
    <row r="37" spans="1:27" ht="12">
      <c r="A37" s="969" t="s">
        <v>372</v>
      </c>
      <c r="B37" s="969"/>
      <c r="C37" s="649">
        <v>94.6</v>
      </c>
      <c r="D37" s="646">
        <v>10.5</v>
      </c>
      <c r="E37" s="646">
        <v>38.5</v>
      </c>
      <c r="F37" s="646">
        <v>183.5</v>
      </c>
      <c r="G37" s="609"/>
      <c r="H37" s="609"/>
      <c r="I37" s="609"/>
      <c r="J37" s="609"/>
      <c r="K37" s="609"/>
      <c r="L37" s="646">
        <v>628.20000000000005</v>
      </c>
      <c r="M37" s="646">
        <v>4233.2</v>
      </c>
      <c r="N37" s="1443">
        <v>661.5</v>
      </c>
      <c r="O37" s="1443">
        <v>539.29999999999995</v>
      </c>
      <c r="P37" s="1436">
        <v>1383.1</v>
      </c>
      <c r="Q37" s="1904">
        <v>79.2</v>
      </c>
      <c r="R37" s="1904">
        <v>805.4</v>
      </c>
      <c r="S37" s="1760">
        <v>5.7</v>
      </c>
      <c r="T37" s="1760" t="s">
        <v>1607</v>
      </c>
      <c r="U37" s="1760" t="s">
        <v>1608</v>
      </c>
      <c r="W37" s="243"/>
      <c r="X37" s="243"/>
      <c r="Y37" s="243"/>
      <c r="Z37" s="243"/>
      <c r="AA37" s="243"/>
    </row>
    <row r="38" spans="1:27" ht="12">
      <c r="A38" s="650" t="s">
        <v>308</v>
      </c>
      <c r="B38" s="650"/>
      <c r="C38" s="606"/>
      <c r="D38" s="609"/>
      <c r="E38" s="609"/>
      <c r="F38" s="609"/>
      <c r="G38" s="609"/>
      <c r="H38" s="609"/>
      <c r="I38" s="609"/>
      <c r="J38" s="609"/>
      <c r="K38" s="609"/>
      <c r="L38" s="609"/>
      <c r="N38" s="1845"/>
      <c r="O38" s="1845"/>
      <c r="P38" s="609"/>
      <c r="S38" s="1762"/>
      <c r="T38" s="1762"/>
      <c r="U38" s="1762"/>
      <c r="W38" s="243"/>
      <c r="X38" s="243"/>
      <c r="Y38" s="243"/>
      <c r="Z38" s="243"/>
      <c r="AA38" s="243"/>
    </row>
    <row r="39" spans="1:27" ht="12">
      <c r="A39" s="650" t="s">
        <v>311</v>
      </c>
      <c r="B39" s="650"/>
      <c r="C39" s="606">
        <v>12.5</v>
      </c>
      <c r="D39" s="648">
        <v>2.2999999999999998</v>
      </c>
      <c r="E39" s="1852" t="s">
        <v>10</v>
      </c>
      <c r="F39" s="609">
        <v>16.399999999999999</v>
      </c>
      <c r="G39" s="609"/>
      <c r="H39" s="609"/>
      <c r="I39" s="609"/>
      <c r="J39" s="609"/>
      <c r="K39" s="609"/>
      <c r="L39" s="609">
        <v>619.9</v>
      </c>
      <c r="M39" s="609">
        <v>4232.3</v>
      </c>
      <c r="N39" s="1845">
        <v>540</v>
      </c>
      <c r="O39" s="1845">
        <v>151.69999999999999</v>
      </c>
      <c r="P39" s="1845">
        <v>831</v>
      </c>
      <c r="Q39" s="53">
        <v>0</v>
      </c>
      <c r="R39" s="53">
        <v>25.8</v>
      </c>
      <c r="S39" s="1762">
        <v>3.4</v>
      </c>
      <c r="T39" s="1762" t="s">
        <v>1609</v>
      </c>
      <c r="U39" s="1762" t="s">
        <v>1610</v>
      </c>
    </row>
    <row r="40" spans="1:27" ht="12">
      <c r="A40" s="650" t="s">
        <v>312</v>
      </c>
      <c r="B40" s="650"/>
      <c r="C40" s="606">
        <v>14.4</v>
      </c>
      <c r="D40" s="648" t="s">
        <v>10</v>
      </c>
      <c r="E40" s="609">
        <v>38.299999999999997</v>
      </c>
      <c r="F40" s="609">
        <v>45.3</v>
      </c>
      <c r="G40" s="609"/>
      <c r="H40" s="609"/>
      <c r="I40" s="609"/>
      <c r="J40" s="609"/>
      <c r="K40" s="609"/>
      <c r="L40" s="609">
        <v>6.6</v>
      </c>
      <c r="M40" s="648" t="s">
        <v>10</v>
      </c>
      <c r="N40" s="1845">
        <v>121.3</v>
      </c>
      <c r="O40" s="1845">
        <v>15.1</v>
      </c>
      <c r="P40" s="609">
        <v>138.30000000000001</v>
      </c>
      <c r="Q40" s="53">
        <v>0</v>
      </c>
      <c r="S40" s="1762"/>
      <c r="T40" s="1762"/>
      <c r="U40" s="1762"/>
    </row>
    <row r="41" spans="1:27" ht="12">
      <c r="A41" s="650" t="s">
        <v>313</v>
      </c>
      <c r="B41" s="650"/>
      <c r="C41" s="606">
        <v>67.7</v>
      </c>
      <c r="D41" s="609">
        <v>8.1999999999999993</v>
      </c>
      <c r="E41" s="609">
        <v>0.2</v>
      </c>
      <c r="F41" s="609">
        <v>121.8</v>
      </c>
      <c r="G41" s="609"/>
      <c r="H41" s="609"/>
      <c r="I41" s="609"/>
      <c r="J41" s="609"/>
      <c r="K41" s="609"/>
      <c r="L41" s="609">
        <v>1.7</v>
      </c>
      <c r="M41" s="609">
        <v>0.9</v>
      </c>
      <c r="N41" s="1845">
        <v>0.2</v>
      </c>
      <c r="O41" s="1845">
        <v>372.5</v>
      </c>
      <c r="P41" s="609">
        <v>413.8</v>
      </c>
      <c r="Q41" s="53">
        <v>79.2</v>
      </c>
      <c r="R41" s="53">
        <v>779.6</v>
      </c>
      <c r="S41" s="1762">
        <v>2.2999999999999998</v>
      </c>
      <c r="T41" s="1762">
        <v>5.4</v>
      </c>
      <c r="U41" s="1762">
        <v>979</v>
      </c>
    </row>
    <row r="42" spans="1:27" ht="6.75" customHeight="1">
      <c r="A42" s="1444"/>
      <c r="B42" s="1444"/>
      <c r="C42" s="1444"/>
      <c r="D42" s="1461"/>
      <c r="E42" s="1461"/>
      <c r="F42" s="1455"/>
      <c r="G42" s="1455"/>
      <c r="H42" s="1455"/>
      <c r="I42" s="1455"/>
      <c r="J42" s="1455"/>
      <c r="K42" s="1455"/>
      <c r="L42" s="1455"/>
      <c r="M42" s="1455"/>
      <c r="N42" s="1462"/>
      <c r="O42" s="1456"/>
      <c r="P42" s="1429"/>
      <c r="Q42" s="1429"/>
      <c r="R42" s="1429"/>
      <c r="S42" s="1429"/>
      <c r="T42" s="1429"/>
      <c r="U42" s="1429"/>
    </row>
    <row r="43" spans="1:27">
      <c r="A43" s="1441"/>
      <c r="B43" s="1441"/>
      <c r="C43" s="1441"/>
      <c r="D43" s="1440"/>
      <c r="E43" s="1440"/>
      <c r="M43" s="1843"/>
      <c r="N43" s="1843"/>
      <c r="O43" s="609"/>
    </row>
    <row r="44" spans="1:27" s="2" customFormat="1" ht="13.5" customHeight="1">
      <c r="A44" s="664" t="s">
        <v>1514</v>
      </c>
      <c r="B44" s="664"/>
      <c r="C44" s="664"/>
      <c r="D44" s="664"/>
      <c r="E44" s="664"/>
      <c r="F44" s="664"/>
      <c r="G44" s="1439"/>
      <c r="H44" s="1439"/>
      <c r="I44" s="1439"/>
      <c r="J44" s="1439"/>
      <c r="K44" s="1439"/>
      <c r="L44" s="1439"/>
      <c r="M44" s="1439"/>
      <c r="N44" s="1439"/>
      <c r="O44" s="1439"/>
    </row>
    <row r="45" spans="1:27" s="2" customFormat="1" ht="17.25" customHeight="1">
      <c r="A45" s="2188" t="s">
        <v>1236</v>
      </c>
      <c r="B45" s="2188"/>
      <c r="C45" s="2188"/>
      <c r="D45" s="2188"/>
      <c r="E45" s="2188"/>
      <c r="F45" s="2188"/>
      <c r="G45" s="2188"/>
      <c r="H45" s="2188"/>
      <c r="I45" s="2188"/>
      <c r="J45" s="2188"/>
      <c r="K45" s="2188"/>
      <c r="L45" s="620"/>
      <c r="M45" s="646"/>
      <c r="N45" s="646"/>
      <c r="O45" s="620"/>
      <c r="P45" s="620"/>
    </row>
    <row r="46" spans="1:27" s="2" customFormat="1" ht="12" customHeight="1">
      <c r="A46" s="1447"/>
      <c r="B46" s="1447"/>
      <c r="C46" s="1448">
        <v>2003</v>
      </c>
      <c r="D46" s="1448">
        <v>2004</v>
      </c>
      <c r="E46" s="1193">
        <v>2007</v>
      </c>
      <c r="F46" s="1193">
        <v>2011</v>
      </c>
      <c r="G46" s="1193">
        <v>2011</v>
      </c>
      <c r="H46" s="1193">
        <v>2011</v>
      </c>
      <c r="I46" s="1193">
        <v>2011</v>
      </c>
      <c r="J46" s="1193">
        <v>2011</v>
      </c>
      <c r="K46" s="1193">
        <v>2011</v>
      </c>
      <c r="L46" s="1193">
        <v>2012</v>
      </c>
      <c r="M46" s="1193">
        <v>2013</v>
      </c>
      <c r="N46" s="1193">
        <v>2014</v>
      </c>
      <c r="O46" s="1193">
        <v>2015</v>
      </c>
      <c r="P46" s="1193">
        <v>2016</v>
      </c>
      <c r="Q46" s="1428">
        <v>2019</v>
      </c>
      <c r="R46" s="1428">
        <v>2020</v>
      </c>
      <c r="S46" s="1428">
        <v>2021</v>
      </c>
      <c r="T46" s="1428">
        <v>2022</v>
      </c>
      <c r="U46" s="1428">
        <v>2023</v>
      </c>
    </row>
    <row r="47" spans="1:27" s="2" customFormat="1" ht="12" customHeight="1">
      <c r="A47" s="1438"/>
      <c r="B47" s="1438"/>
      <c r="C47" s="1855"/>
      <c r="D47" s="1855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</row>
    <row r="48" spans="1:27" s="2" customFormat="1" ht="12" customHeight="1">
      <c r="A48" s="1844" t="s">
        <v>9</v>
      </c>
      <c r="B48" s="1844"/>
      <c r="C48" s="1855">
        <v>7671.6</v>
      </c>
      <c r="D48" s="610">
        <v>10269.200000000001</v>
      </c>
      <c r="E48" s="969">
        <v>1114</v>
      </c>
      <c r="F48" s="610">
        <v>44.9</v>
      </c>
      <c r="G48" s="620"/>
      <c r="H48" s="620"/>
      <c r="I48" s="620"/>
      <c r="J48" s="620"/>
      <c r="K48" s="620"/>
      <c r="L48" s="969">
        <v>55</v>
      </c>
      <c r="M48" s="610">
        <v>19.8</v>
      </c>
      <c r="N48" s="610">
        <v>602.79999999999995</v>
      </c>
      <c r="O48" s="610">
        <v>195.4</v>
      </c>
      <c r="P48" s="969">
        <v>206</v>
      </c>
      <c r="Q48" s="893">
        <v>405.1</v>
      </c>
      <c r="R48" s="893">
        <v>481.7</v>
      </c>
      <c r="S48" s="1434">
        <v>1268.3</v>
      </c>
      <c r="T48" s="1434">
        <v>6539.8</v>
      </c>
      <c r="U48" s="1434">
        <v>3500</v>
      </c>
    </row>
    <row r="49" spans="1:21" s="2" customFormat="1" ht="12" customHeight="1">
      <c r="A49" s="617" t="s">
        <v>316</v>
      </c>
      <c r="B49" s="617"/>
      <c r="C49" s="1854">
        <v>30.4</v>
      </c>
      <c r="D49" s="609">
        <v>3.7</v>
      </c>
      <c r="E49" s="620">
        <v>18.2</v>
      </c>
      <c r="F49" s="620">
        <v>44.9</v>
      </c>
      <c r="G49" s="620"/>
      <c r="H49" s="620"/>
      <c r="I49" s="620"/>
      <c r="J49" s="620"/>
      <c r="K49" s="620"/>
      <c r="L49" s="650">
        <v>55</v>
      </c>
      <c r="M49" s="616" t="s">
        <v>10</v>
      </c>
      <c r="N49" s="620">
        <v>602.79999999999995</v>
      </c>
      <c r="O49" s="620">
        <v>195.4</v>
      </c>
      <c r="P49" s="620">
        <v>205.3</v>
      </c>
      <c r="Q49" s="662">
        <v>228.1</v>
      </c>
      <c r="R49" s="971">
        <v>189</v>
      </c>
      <c r="S49" s="54">
        <v>199.2</v>
      </c>
      <c r="T49" s="54">
        <v>308.10000000000002</v>
      </c>
      <c r="U49" s="54">
        <v>28.7</v>
      </c>
    </row>
    <row r="50" spans="1:21" s="2" customFormat="1" ht="12" customHeight="1">
      <c r="A50" s="617" t="s">
        <v>317</v>
      </c>
      <c r="B50" s="617"/>
      <c r="C50" s="1854" t="s">
        <v>10</v>
      </c>
      <c r="D50" s="648" t="s">
        <v>10</v>
      </c>
      <c r="E50" s="616" t="s">
        <v>10</v>
      </c>
      <c r="F50" s="616" t="s">
        <v>10</v>
      </c>
      <c r="G50" s="616" t="s">
        <v>10</v>
      </c>
      <c r="H50" s="616" t="s">
        <v>10</v>
      </c>
      <c r="I50" s="616" t="s">
        <v>10</v>
      </c>
      <c r="J50" s="616" t="s">
        <v>10</v>
      </c>
      <c r="K50" s="616" t="s">
        <v>10</v>
      </c>
      <c r="L50" s="606" t="s">
        <v>10</v>
      </c>
      <c r="M50" s="616" t="s">
        <v>10</v>
      </c>
      <c r="N50" s="616" t="s">
        <v>10</v>
      </c>
      <c r="O50" s="616" t="s">
        <v>10</v>
      </c>
      <c r="P50" s="620">
        <v>0.7</v>
      </c>
      <c r="Q50" s="971">
        <v>177</v>
      </c>
      <c r="R50" s="971">
        <v>292.7</v>
      </c>
      <c r="S50" s="1435">
        <v>1069.0999999999999</v>
      </c>
      <c r="T50" s="1435">
        <v>6231.7</v>
      </c>
      <c r="U50" s="1793">
        <v>3471.3</v>
      </c>
    </row>
    <row r="51" spans="1:21" s="2" customFormat="1" ht="12.6" customHeight="1">
      <c r="A51" s="617" t="s">
        <v>318</v>
      </c>
      <c r="B51" s="617"/>
      <c r="C51" s="1854">
        <v>7641.2</v>
      </c>
      <c r="D51" s="609">
        <v>10265.5</v>
      </c>
      <c r="E51" s="620">
        <v>1095.8</v>
      </c>
      <c r="F51" s="616" t="s">
        <v>10</v>
      </c>
      <c r="G51" s="616" t="s">
        <v>10</v>
      </c>
      <c r="H51" s="616" t="s">
        <v>10</v>
      </c>
      <c r="I51" s="616" t="s">
        <v>10</v>
      </c>
      <c r="J51" s="616" t="s">
        <v>10</v>
      </c>
      <c r="K51" s="616" t="s">
        <v>10</v>
      </c>
      <c r="L51" s="606" t="s">
        <v>10</v>
      </c>
      <c r="M51" s="620">
        <v>19.8</v>
      </c>
      <c r="N51" s="616" t="s">
        <v>10</v>
      </c>
      <c r="O51" s="616" t="s">
        <v>10</v>
      </c>
      <c r="P51" s="616" t="s">
        <v>10</v>
      </c>
      <c r="Q51" s="653" t="s">
        <v>10</v>
      </c>
      <c r="R51" s="653" t="s">
        <v>10</v>
      </c>
      <c r="S51" s="653" t="s">
        <v>10</v>
      </c>
      <c r="T51" s="653" t="s">
        <v>10</v>
      </c>
      <c r="U51" s="653" t="s">
        <v>10</v>
      </c>
    </row>
    <row r="52" spans="1:21" s="2" customFormat="1" ht="3" customHeight="1">
      <c r="A52" s="1459"/>
      <c r="B52" s="1459"/>
      <c r="C52" s="1460"/>
      <c r="D52" s="2102"/>
      <c r="E52" s="2102"/>
      <c r="F52" s="1456"/>
      <c r="G52" s="1008"/>
      <c r="H52" s="1008"/>
      <c r="I52" s="1008"/>
      <c r="J52" s="1008"/>
      <c r="K52" s="1008"/>
      <c r="L52" s="1008"/>
      <c r="M52" s="1008"/>
      <c r="N52" s="1008"/>
      <c r="O52" s="1008"/>
      <c r="P52" s="1008"/>
      <c r="Q52" s="1196"/>
      <c r="R52" s="1196"/>
      <c r="S52" s="1196"/>
      <c r="T52" s="1196"/>
      <c r="U52" s="1196"/>
    </row>
    <row r="53" spans="1:21" s="2" customFormat="1" ht="12.6" customHeight="1">
      <c r="A53" s="617"/>
      <c r="B53" s="617"/>
      <c r="C53" s="1863"/>
      <c r="D53" s="1854"/>
      <c r="E53" s="1854"/>
      <c r="F53" s="609"/>
      <c r="G53" s="620"/>
      <c r="H53" s="620"/>
      <c r="I53" s="620"/>
      <c r="J53" s="620"/>
      <c r="K53" s="620"/>
      <c r="L53" s="620"/>
      <c r="M53" s="620"/>
      <c r="N53" s="620"/>
      <c r="O53" s="620"/>
      <c r="P53" s="620"/>
    </row>
    <row r="54" spans="1:21" s="2" customFormat="1" ht="12.6" customHeight="1">
      <c r="A54" s="617"/>
      <c r="B54" s="617"/>
      <c r="C54" s="1863"/>
      <c r="D54" s="1854"/>
      <c r="E54" s="1854"/>
      <c r="F54" s="609"/>
      <c r="G54" s="620"/>
      <c r="H54" s="620"/>
      <c r="I54" s="620"/>
      <c r="J54" s="620"/>
      <c r="K54" s="620"/>
      <c r="L54" s="620"/>
      <c r="M54" s="620"/>
      <c r="N54" s="620"/>
      <c r="O54" s="620"/>
      <c r="P54" s="620"/>
    </row>
    <row r="55" spans="1:21" s="2" customFormat="1" ht="15.75">
      <c r="A55" s="651" t="s">
        <v>1515</v>
      </c>
      <c r="B55" s="651"/>
      <c r="C55" s="651"/>
      <c r="D55" s="651"/>
      <c r="E55" s="651"/>
      <c r="F55" s="651"/>
      <c r="G55" s="1439"/>
      <c r="H55" s="1439"/>
      <c r="I55" s="1439"/>
      <c r="J55" s="1439"/>
      <c r="K55" s="1439"/>
      <c r="L55" s="1439"/>
      <c r="M55" s="1439"/>
      <c r="N55" s="1439"/>
      <c r="O55" s="1439"/>
    </row>
    <row r="56" spans="1:21" s="2" customFormat="1" ht="11.25" customHeight="1">
      <c r="A56" s="2189" t="s">
        <v>319</v>
      </c>
      <c r="B56" s="2189"/>
      <c r="C56" s="2189"/>
      <c r="D56" s="2189"/>
      <c r="E56" s="2189"/>
      <c r="F56" s="2189"/>
      <c r="G56" s="1439"/>
      <c r="H56" s="1439"/>
      <c r="I56" s="1439"/>
      <c r="J56" s="1439"/>
      <c r="K56" s="1439"/>
      <c r="L56" s="1439"/>
      <c r="M56" s="1439"/>
      <c r="N56" s="1439"/>
      <c r="O56" s="1439"/>
    </row>
    <row r="57" spans="1:21" s="2" customFormat="1" ht="14.25" customHeight="1">
      <c r="A57" s="2182" t="s">
        <v>1236</v>
      </c>
      <c r="B57" s="2182"/>
      <c r="C57" s="2182"/>
      <c r="D57" s="2182"/>
      <c r="E57" s="2182"/>
      <c r="F57" s="2182"/>
      <c r="G57" s="2182"/>
      <c r="H57" s="2182"/>
      <c r="I57" s="2182"/>
      <c r="J57" s="2182"/>
      <c r="K57" s="2182"/>
      <c r="L57" s="620"/>
      <c r="M57" s="620"/>
      <c r="N57" s="620"/>
      <c r="O57" s="620"/>
      <c r="P57" s="620"/>
    </row>
    <row r="58" spans="1:21" s="2" customFormat="1">
      <c r="A58" s="1447"/>
      <c r="B58" s="1448">
        <v>2002</v>
      </c>
      <c r="C58" s="1448">
        <v>2003</v>
      </c>
      <c r="D58" s="1448">
        <v>2004</v>
      </c>
      <c r="E58" s="1193">
        <v>2007</v>
      </c>
      <c r="F58" s="1193">
        <v>2011</v>
      </c>
      <c r="G58" s="1193">
        <v>2011</v>
      </c>
      <c r="H58" s="1193">
        <v>2011</v>
      </c>
      <c r="I58" s="1193">
        <v>2011</v>
      </c>
      <c r="J58" s="1193">
        <v>2011</v>
      </c>
      <c r="K58" s="1193">
        <v>2011</v>
      </c>
      <c r="L58" s="1193">
        <v>2012</v>
      </c>
      <c r="M58" s="1194">
        <v>2013</v>
      </c>
      <c r="N58" s="1194">
        <v>2014</v>
      </c>
      <c r="O58" s="1194">
        <v>2015</v>
      </c>
      <c r="P58" s="1194">
        <v>2016</v>
      </c>
      <c r="Q58" s="1449">
        <v>2019</v>
      </c>
      <c r="R58" s="1449">
        <v>2020</v>
      </c>
      <c r="S58" s="1449">
        <v>2021</v>
      </c>
      <c r="T58" s="1449">
        <v>2022</v>
      </c>
      <c r="U58" s="1449">
        <v>2023</v>
      </c>
    </row>
    <row r="59" spans="1:21" s="2" customFormat="1" ht="3.75" customHeight="1">
      <c r="A59" s="1438"/>
      <c r="B59" s="1438"/>
      <c r="C59" s="1859"/>
      <c r="D59" s="1859"/>
      <c r="E59" s="620"/>
      <c r="F59" s="620"/>
      <c r="G59" s="620"/>
      <c r="H59" s="620"/>
      <c r="I59" s="620"/>
      <c r="J59" s="620"/>
      <c r="K59" s="620"/>
      <c r="L59" s="620"/>
      <c r="M59" s="620"/>
      <c r="N59" s="620"/>
      <c r="O59" s="620"/>
      <c r="P59" s="620"/>
    </row>
    <row r="60" spans="1:21" s="2" customFormat="1" ht="12.6" customHeight="1">
      <c r="A60" s="1844" t="s">
        <v>9</v>
      </c>
      <c r="B60" s="1438"/>
      <c r="C60" s="1855">
        <v>7671.6</v>
      </c>
      <c r="D60" s="610">
        <v>10269.200000000001</v>
      </c>
      <c r="E60" s="969">
        <v>1114</v>
      </c>
      <c r="F60" s="610">
        <v>44.9</v>
      </c>
      <c r="G60" s="620"/>
      <c r="H60" s="620"/>
      <c r="I60" s="620"/>
      <c r="J60" s="620"/>
      <c r="K60" s="620"/>
      <c r="L60" s="969">
        <v>55</v>
      </c>
      <c r="M60" s="610">
        <v>19.8</v>
      </c>
      <c r="N60" s="610">
        <v>602.79999999999995</v>
      </c>
      <c r="O60" s="610">
        <v>195.4</v>
      </c>
      <c r="P60" s="969">
        <v>206</v>
      </c>
      <c r="Q60" s="893">
        <v>405.1</v>
      </c>
      <c r="R60" s="893">
        <v>481.7</v>
      </c>
      <c r="S60" s="1445">
        <v>1268.3</v>
      </c>
      <c r="T60" s="1445">
        <v>6539.8</v>
      </c>
      <c r="U60" s="1445">
        <v>3500</v>
      </c>
    </row>
    <row r="61" spans="1:21" s="2" customFormat="1" ht="12.6" customHeight="1">
      <c r="A61" s="620" t="s">
        <v>315</v>
      </c>
      <c r="B61" s="620"/>
      <c r="C61" s="606" t="s">
        <v>10</v>
      </c>
      <c r="D61" s="616" t="s">
        <v>10</v>
      </c>
      <c r="E61" s="606" t="s">
        <v>10</v>
      </c>
      <c r="F61" s="606" t="s">
        <v>10</v>
      </c>
      <c r="G61" s="606" t="s">
        <v>10</v>
      </c>
      <c r="H61" s="606" t="s">
        <v>10</v>
      </c>
      <c r="I61" s="606" t="s">
        <v>10</v>
      </c>
      <c r="J61" s="606" t="s">
        <v>10</v>
      </c>
      <c r="K61" s="606" t="s">
        <v>10</v>
      </c>
      <c r="L61" s="606" t="s">
        <v>10</v>
      </c>
      <c r="M61" s="616" t="s">
        <v>10</v>
      </c>
      <c r="N61" s="616" t="s">
        <v>10</v>
      </c>
      <c r="O61" s="620">
        <v>184.4</v>
      </c>
      <c r="P61" s="616" t="s">
        <v>10</v>
      </c>
      <c r="Q61" s="1792">
        <v>0</v>
      </c>
      <c r="R61" s="1792">
        <v>81.099999999999994</v>
      </c>
      <c r="S61" s="1791">
        <v>221.9</v>
      </c>
      <c r="T61" s="1791">
        <v>861.6</v>
      </c>
      <c r="U61" s="1791">
        <v>84.4</v>
      </c>
    </row>
    <row r="62" spans="1:21" s="2" customFormat="1" ht="12.6" customHeight="1">
      <c r="A62" s="2099" t="s">
        <v>976</v>
      </c>
      <c r="B62" s="620"/>
      <c r="C62" s="606"/>
      <c r="D62" s="616"/>
      <c r="E62" s="606"/>
      <c r="F62" s="606"/>
      <c r="G62" s="606"/>
      <c r="H62" s="606"/>
      <c r="I62" s="606"/>
      <c r="J62" s="606"/>
      <c r="K62" s="606"/>
      <c r="L62" s="606"/>
      <c r="M62" s="616"/>
      <c r="N62" s="616"/>
      <c r="O62" s="620"/>
      <c r="P62" s="616"/>
      <c r="Q62" s="1792" t="s">
        <v>10</v>
      </c>
      <c r="R62" s="1792" t="s">
        <v>10</v>
      </c>
      <c r="S62" s="1791" t="s">
        <v>10</v>
      </c>
      <c r="T62" s="1791">
        <v>4.0999999999999996</v>
      </c>
      <c r="U62" s="1791">
        <v>4.4000000000000004</v>
      </c>
    </row>
    <row r="63" spans="1:21" s="2" customFormat="1" ht="12.6" customHeight="1">
      <c r="A63" s="620" t="s">
        <v>320</v>
      </c>
      <c r="B63" s="620"/>
      <c r="C63" s="606">
        <v>890.7</v>
      </c>
      <c r="D63" s="620">
        <v>286.3</v>
      </c>
      <c r="E63" s="616">
        <v>35.200000000000003</v>
      </c>
      <c r="F63" s="620">
        <v>44.9</v>
      </c>
      <c r="G63" s="620"/>
      <c r="H63" s="620"/>
      <c r="I63" s="620"/>
      <c r="J63" s="620"/>
      <c r="K63" s="620"/>
      <c r="L63" s="620">
        <v>55</v>
      </c>
      <c r="M63" s="620">
        <v>19.8</v>
      </c>
      <c r="N63" s="606">
        <v>602.79999999999995</v>
      </c>
      <c r="O63" s="620">
        <v>0.5</v>
      </c>
      <c r="P63" s="620">
        <v>0.2</v>
      </c>
      <c r="Q63" s="1791">
        <v>97.5</v>
      </c>
      <c r="R63" s="1791">
        <v>28.2</v>
      </c>
      <c r="S63" s="1791">
        <v>163.1</v>
      </c>
      <c r="T63" s="1791" t="s">
        <v>1611</v>
      </c>
      <c r="U63" s="1791">
        <v>325.7</v>
      </c>
    </row>
    <row r="64" spans="1:21" s="2" customFormat="1" ht="12.6" customHeight="1">
      <c r="A64" s="1860" t="s">
        <v>386</v>
      </c>
      <c r="B64" s="620"/>
      <c r="C64" s="606"/>
      <c r="D64" s="620"/>
      <c r="E64" s="616"/>
      <c r="F64" s="620"/>
      <c r="G64" s="620"/>
      <c r="H64" s="620"/>
      <c r="I64" s="620"/>
      <c r="J64" s="620"/>
      <c r="K64" s="620"/>
      <c r="L64" s="620"/>
      <c r="M64" s="620"/>
      <c r="N64" s="606"/>
      <c r="O64" s="620"/>
      <c r="P64" s="620"/>
      <c r="Q64" s="1791"/>
      <c r="R64" s="1791"/>
      <c r="S64" s="1791"/>
      <c r="T64" s="1791"/>
      <c r="U64" s="1791">
        <v>0.2</v>
      </c>
    </row>
    <row r="65" spans="1:21" s="2" customFormat="1" ht="12.6" customHeight="1">
      <c r="A65" s="1860" t="s">
        <v>387</v>
      </c>
      <c r="B65" s="620"/>
      <c r="C65" s="606"/>
      <c r="D65" s="620"/>
      <c r="E65" s="616"/>
      <c r="F65" s="620"/>
      <c r="G65" s="620"/>
      <c r="H65" s="620"/>
      <c r="I65" s="620"/>
      <c r="J65" s="620"/>
      <c r="K65" s="620"/>
      <c r="L65" s="620"/>
      <c r="M65" s="620"/>
      <c r="N65" s="606"/>
      <c r="O65" s="620"/>
      <c r="P65" s="620"/>
      <c r="Q65" s="1791"/>
      <c r="R65" s="1791"/>
      <c r="S65" s="1791"/>
      <c r="T65" s="1791"/>
      <c r="U65" s="1791">
        <v>0.2</v>
      </c>
    </row>
    <row r="66" spans="1:21" s="2" customFormat="1" ht="12.6" customHeight="1">
      <c r="A66" s="620" t="s">
        <v>124</v>
      </c>
      <c r="B66" s="620"/>
      <c r="C66" s="606"/>
      <c r="D66" s="620"/>
      <c r="E66" s="616"/>
      <c r="F66" s="616"/>
      <c r="G66" s="616"/>
      <c r="H66" s="616"/>
      <c r="I66" s="616"/>
      <c r="J66" s="616"/>
      <c r="K66" s="616"/>
      <c r="L66" s="616"/>
      <c r="M66" s="616"/>
      <c r="N66" s="616"/>
      <c r="O66" s="616"/>
      <c r="P66" s="616"/>
      <c r="Q66" s="1792"/>
      <c r="R66" s="1792"/>
      <c r="S66" s="1791">
        <v>224.5</v>
      </c>
      <c r="T66" s="1791">
        <v>1.4</v>
      </c>
      <c r="U66" s="1791">
        <v>0</v>
      </c>
    </row>
    <row r="67" spans="1:21" s="2" customFormat="1" ht="12.6" customHeight="1">
      <c r="A67" s="2097" t="s">
        <v>1404</v>
      </c>
      <c r="B67" s="620"/>
      <c r="C67" s="606"/>
      <c r="D67" s="620"/>
      <c r="E67" s="620"/>
      <c r="F67" s="620"/>
      <c r="G67" s="620"/>
      <c r="H67" s="620"/>
      <c r="I67" s="620"/>
      <c r="J67" s="620"/>
      <c r="K67" s="620"/>
      <c r="L67" s="620"/>
      <c r="M67" s="616" t="s">
        <v>10</v>
      </c>
      <c r="N67" s="616" t="s">
        <v>10</v>
      </c>
      <c r="O67" s="616" t="s">
        <v>10</v>
      </c>
      <c r="P67" s="616" t="s">
        <v>10</v>
      </c>
      <c r="Q67" s="1792"/>
      <c r="R67" s="1792"/>
      <c r="S67" s="1791"/>
      <c r="T67" s="1791"/>
      <c r="U67" s="1791"/>
    </row>
    <row r="68" spans="1:21" s="2" customFormat="1" ht="12.6" customHeight="1">
      <c r="A68" s="2097" t="s">
        <v>984</v>
      </c>
      <c r="B68" s="620"/>
      <c r="C68" s="606">
        <v>5104.2</v>
      </c>
      <c r="D68" s="620">
        <v>9638.5</v>
      </c>
      <c r="E68" s="620">
        <v>1077.5999999999999</v>
      </c>
      <c r="F68" s="616" t="s">
        <v>10</v>
      </c>
      <c r="G68" s="616" t="s">
        <v>10</v>
      </c>
      <c r="H68" s="616" t="s">
        <v>10</v>
      </c>
      <c r="I68" s="616" t="s">
        <v>10</v>
      </c>
      <c r="J68" s="616" t="s">
        <v>10</v>
      </c>
      <c r="K68" s="616" t="s">
        <v>10</v>
      </c>
      <c r="L68" s="616" t="s">
        <v>10</v>
      </c>
      <c r="M68" s="616" t="s">
        <v>10</v>
      </c>
      <c r="N68" s="616" t="s">
        <v>10</v>
      </c>
      <c r="O68" s="616" t="s">
        <v>10</v>
      </c>
      <c r="P68" s="616" t="s">
        <v>10</v>
      </c>
      <c r="Q68" s="1792">
        <v>216.9</v>
      </c>
      <c r="R68" s="1792">
        <v>183.6</v>
      </c>
      <c r="S68" s="1791">
        <v>552.4</v>
      </c>
      <c r="T68" s="1791" t="s">
        <v>1612</v>
      </c>
      <c r="U68" s="1791" t="s">
        <v>1613</v>
      </c>
    </row>
    <row r="69" spans="1:21" s="2" customFormat="1" ht="12.6" customHeight="1">
      <c r="A69" s="620" t="s">
        <v>197</v>
      </c>
      <c r="B69" s="620"/>
      <c r="C69" s="606"/>
      <c r="D69" s="620"/>
      <c r="E69" s="620"/>
      <c r="F69" s="616" t="s">
        <v>10</v>
      </c>
      <c r="G69" s="616" t="s">
        <v>10</v>
      </c>
      <c r="H69" s="616" t="s">
        <v>10</v>
      </c>
      <c r="I69" s="616" t="s">
        <v>10</v>
      </c>
      <c r="J69" s="616" t="s">
        <v>10</v>
      </c>
      <c r="K69" s="616" t="s">
        <v>10</v>
      </c>
      <c r="L69" s="616" t="s">
        <v>10</v>
      </c>
      <c r="M69" s="616" t="s">
        <v>10</v>
      </c>
      <c r="N69" s="616" t="s">
        <v>10</v>
      </c>
      <c r="O69" s="620">
        <v>0.5</v>
      </c>
      <c r="P69" s="620">
        <v>0.5</v>
      </c>
      <c r="Q69" s="1792">
        <v>1</v>
      </c>
      <c r="R69" s="1792">
        <v>0.7</v>
      </c>
      <c r="S69" s="1791">
        <v>60.1</v>
      </c>
      <c r="T69" s="1791">
        <v>21.9</v>
      </c>
      <c r="U69" s="1791">
        <v>21.9</v>
      </c>
    </row>
    <row r="70" spans="1:21" s="2" customFormat="1" ht="12.6" customHeight="1">
      <c r="A70" s="620" t="s">
        <v>390</v>
      </c>
      <c r="B70" s="620"/>
      <c r="C70" s="606">
        <v>1204.2</v>
      </c>
      <c r="D70" s="620">
        <v>338.5</v>
      </c>
      <c r="E70" s="616" t="s">
        <v>10</v>
      </c>
      <c r="F70" s="616" t="s">
        <v>10</v>
      </c>
      <c r="G70" s="616" t="s">
        <v>10</v>
      </c>
      <c r="H70" s="616" t="s">
        <v>10</v>
      </c>
      <c r="I70" s="616" t="s">
        <v>10</v>
      </c>
      <c r="J70" s="616" t="s">
        <v>10</v>
      </c>
      <c r="K70" s="616" t="s">
        <v>10</v>
      </c>
      <c r="L70" s="616" t="s">
        <v>10</v>
      </c>
      <c r="M70" s="616" t="s">
        <v>10</v>
      </c>
      <c r="N70" s="616" t="s">
        <v>10</v>
      </c>
      <c r="O70" s="616" t="s">
        <v>10</v>
      </c>
      <c r="P70" s="616" t="s">
        <v>10</v>
      </c>
      <c r="Q70" s="1792">
        <v>13.7</v>
      </c>
      <c r="R70" s="1792"/>
      <c r="S70" s="1791">
        <v>3.6</v>
      </c>
      <c r="T70" s="1791">
        <v>0.4</v>
      </c>
      <c r="U70" s="1791">
        <v>3.8</v>
      </c>
    </row>
    <row r="71" spans="1:21" s="2" customFormat="1" ht="13.15" customHeight="1">
      <c r="A71" s="2098" t="s">
        <v>988</v>
      </c>
      <c r="B71" s="620"/>
      <c r="C71" s="606" t="s">
        <v>10</v>
      </c>
      <c r="D71" s="616" t="s">
        <v>10</v>
      </c>
      <c r="E71" s="616" t="s">
        <v>10</v>
      </c>
      <c r="F71" s="616" t="s">
        <v>10</v>
      </c>
      <c r="G71" s="616" t="s">
        <v>10</v>
      </c>
      <c r="H71" s="616" t="s">
        <v>10</v>
      </c>
      <c r="I71" s="616" t="s">
        <v>10</v>
      </c>
      <c r="J71" s="616" t="s">
        <v>10</v>
      </c>
      <c r="K71" s="616" t="s">
        <v>10</v>
      </c>
      <c r="L71" s="616" t="s">
        <v>10</v>
      </c>
      <c r="M71" s="616" t="s">
        <v>10</v>
      </c>
      <c r="N71" s="616" t="s">
        <v>10</v>
      </c>
      <c r="O71" s="616" t="s">
        <v>10</v>
      </c>
      <c r="P71" s="616" t="s">
        <v>10</v>
      </c>
      <c r="Q71" s="1792">
        <v>20.9</v>
      </c>
      <c r="R71" s="1792">
        <v>187.7</v>
      </c>
      <c r="S71" s="1792" t="s">
        <v>10</v>
      </c>
      <c r="T71" s="1792" t="s">
        <v>10</v>
      </c>
      <c r="U71" s="1792">
        <v>0.1</v>
      </c>
    </row>
    <row r="72" spans="1:21" ht="12">
      <c r="A72" s="620" t="s">
        <v>321</v>
      </c>
      <c r="B72" s="620"/>
      <c r="C72" s="606"/>
      <c r="D72" s="616"/>
      <c r="E72" s="616"/>
      <c r="F72" s="616" t="s">
        <v>10</v>
      </c>
      <c r="G72" s="616" t="s">
        <v>10</v>
      </c>
      <c r="H72" s="616" t="s">
        <v>10</v>
      </c>
      <c r="I72" s="616" t="s">
        <v>10</v>
      </c>
      <c r="J72" s="616" t="s">
        <v>10</v>
      </c>
      <c r="K72" s="616" t="s">
        <v>10</v>
      </c>
      <c r="L72" s="616" t="s">
        <v>10</v>
      </c>
      <c r="M72" s="616" t="s">
        <v>10</v>
      </c>
      <c r="N72" s="616" t="s">
        <v>10</v>
      </c>
      <c r="O72" s="616"/>
      <c r="P72" s="620"/>
      <c r="Q72" s="1792"/>
      <c r="R72" s="1792"/>
      <c r="S72" s="1791"/>
      <c r="T72" s="1791"/>
      <c r="U72" s="1791"/>
    </row>
    <row r="73" spans="1:21" ht="12">
      <c r="A73" s="620" t="s">
        <v>322</v>
      </c>
      <c r="B73" s="620"/>
      <c r="C73" s="1861" t="s">
        <v>10</v>
      </c>
      <c r="D73" s="616" t="s">
        <v>10</v>
      </c>
      <c r="E73" s="616" t="s">
        <v>10</v>
      </c>
      <c r="F73" s="616" t="s">
        <v>10</v>
      </c>
      <c r="G73" s="616" t="s">
        <v>10</v>
      </c>
      <c r="H73" s="616" t="s">
        <v>10</v>
      </c>
      <c r="I73" s="616" t="s">
        <v>10</v>
      </c>
      <c r="J73" s="616" t="s">
        <v>10</v>
      </c>
      <c r="K73" s="616" t="s">
        <v>10</v>
      </c>
      <c r="L73" s="616" t="s">
        <v>10</v>
      </c>
      <c r="M73" s="616" t="s">
        <v>10</v>
      </c>
      <c r="N73" s="616" t="s">
        <v>10</v>
      </c>
      <c r="O73" s="616" t="s">
        <v>10</v>
      </c>
      <c r="P73" s="620">
        <v>205.3</v>
      </c>
      <c r="Q73" s="1792">
        <v>0</v>
      </c>
      <c r="R73" s="1792"/>
      <c r="S73" s="1791">
        <v>18.8</v>
      </c>
      <c r="T73" s="1791">
        <v>115.7</v>
      </c>
      <c r="U73" s="1791">
        <v>3.5</v>
      </c>
    </row>
    <row r="74" spans="1:21" s="2" customFormat="1" ht="3.75" customHeight="1">
      <c r="A74" s="2099" t="s">
        <v>1467</v>
      </c>
      <c r="B74" s="620"/>
      <c r="C74" s="1861"/>
      <c r="D74" s="616"/>
      <c r="E74" s="616"/>
      <c r="F74" s="616"/>
      <c r="G74" s="616"/>
      <c r="H74" s="616"/>
      <c r="I74" s="616"/>
      <c r="J74" s="616"/>
      <c r="K74" s="616"/>
      <c r="L74" s="616"/>
      <c r="M74" s="616"/>
      <c r="N74" s="616"/>
      <c r="O74" s="616"/>
      <c r="P74" s="620"/>
      <c r="Q74" s="1792" t="s">
        <v>10</v>
      </c>
      <c r="R74" s="1792" t="s">
        <v>10</v>
      </c>
      <c r="S74" s="1791" t="s">
        <v>10</v>
      </c>
      <c r="T74" s="1791">
        <v>0.3</v>
      </c>
      <c r="U74" s="1791">
        <v>2</v>
      </c>
    </row>
    <row r="75" spans="1:21" s="2" customFormat="1" ht="13.5" customHeight="1">
      <c r="A75" s="1446" t="s">
        <v>991</v>
      </c>
      <c r="B75" s="620"/>
      <c r="C75" s="1861"/>
      <c r="D75" s="616"/>
      <c r="E75" s="616"/>
      <c r="F75" s="616"/>
      <c r="G75" s="616"/>
      <c r="H75" s="616"/>
      <c r="I75" s="616"/>
      <c r="J75" s="616"/>
      <c r="K75" s="616"/>
      <c r="L75" s="616"/>
      <c r="M75" s="616"/>
      <c r="N75" s="616"/>
      <c r="O75" s="650"/>
      <c r="P75" s="616"/>
      <c r="Q75" s="1792"/>
      <c r="R75" s="1792"/>
      <c r="S75" s="1791">
        <v>5</v>
      </c>
      <c r="T75" s="1791">
        <v>3.9</v>
      </c>
      <c r="U75" s="1791">
        <v>9.4</v>
      </c>
    </row>
    <row r="76" spans="1:21" s="2" customFormat="1" ht="11.25" customHeight="1">
      <c r="A76" s="620" t="s">
        <v>323</v>
      </c>
      <c r="B76" s="620"/>
      <c r="C76" s="606"/>
      <c r="D76" s="616"/>
      <c r="E76" s="648"/>
      <c r="F76" s="616" t="s">
        <v>10</v>
      </c>
      <c r="G76" s="616" t="s">
        <v>10</v>
      </c>
      <c r="H76" s="616" t="s">
        <v>10</v>
      </c>
      <c r="I76" s="616" t="s">
        <v>10</v>
      </c>
      <c r="J76" s="616" t="s">
        <v>10</v>
      </c>
      <c r="K76" s="616" t="s">
        <v>10</v>
      </c>
      <c r="L76" s="616" t="s">
        <v>10</v>
      </c>
      <c r="M76" s="616" t="s">
        <v>10</v>
      </c>
      <c r="N76" s="616" t="s">
        <v>10</v>
      </c>
      <c r="O76" s="616" t="s">
        <v>10</v>
      </c>
      <c r="P76" s="616" t="s">
        <v>10</v>
      </c>
      <c r="Q76" s="1792">
        <v>0</v>
      </c>
      <c r="R76" s="1792"/>
      <c r="S76" s="1791"/>
      <c r="T76" s="1791"/>
      <c r="U76" s="1791"/>
    </row>
    <row r="77" spans="1:21" s="2" customFormat="1" ht="12.6" customHeight="1">
      <c r="A77" s="1008" t="s">
        <v>324</v>
      </c>
      <c r="B77" s="1008"/>
      <c r="C77" s="1458">
        <v>153</v>
      </c>
      <c r="D77" s="920" t="s">
        <v>10</v>
      </c>
      <c r="E77" s="920" t="s">
        <v>10</v>
      </c>
      <c r="F77" s="920" t="s">
        <v>10</v>
      </c>
      <c r="G77" s="920" t="s">
        <v>10</v>
      </c>
      <c r="H77" s="920" t="s">
        <v>10</v>
      </c>
      <c r="I77" s="920" t="s">
        <v>10</v>
      </c>
      <c r="J77" s="920" t="s">
        <v>10</v>
      </c>
      <c r="K77" s="920" t="s">
        <v>10</v>
      </c>
      <c r="L77" s="920" t="s">
        <v>10</v>
      </c>
      <c r="M77" s="920" t="s">
        <v>10</v>
      </c>
      <c r="N77" s="920" t="s">
        <v>10</v>
      </c>
      <c r="O77" s="920" t="s">
        <v>10</v>
      </c>
      <c r="P77" s="920" t="s">
        <v>10</v>
      </c>
      <c r="Q77" s="1759">
        <v>0</v>
      </c>
      <c r="R77" s="1759">
        <v>0.4</v>
      </c>
      <c r="S77" s="1759">
        <v>18.899999999999999</v>
      </c>
      <c r="T77" s="1759">
        <v>63.3</v>
      </c>
      <c r="U77" s="1759">
        <v>0</v>
      </c>
    </row>
    <row r="78" spans="1:21" s="2" customFormat="1" ht="4.5" customHeight="1">
      <c r="A78" s="1457"/>
      <c r="B78" s="1457"/>
      <c r="C78" s="1457"/>
      <c r="D78" s="1457"/>
      <c r="E78" s="1457"/>
      <c r="F78" s="1457"/>
      <c r="G78" s="1457"/>
      <c r="H78" s="1457"/>
      <c r="I78" s="1457"/>
      <c r="J78" s="1457"/>
      <c r="K78" s="1457"/>
      <c r="L78" s="1457"/>
      <c r="M78" s="1457"/>
      <c r="N78" s="1457"/>
      <c r="O78" s="1457"/>
      <c r="P78" s="1457"/>
      <c r="Q78" s="1457"/>
      <c r="R78" s="1457"/>
      <c r="S78" s="1457"/>
      <c r="T78" s="1457"/>
      <c r="U78" s="1457"/>
    </row>
    <row r="79" spans="1:21" s="2" customFormat="1" ht="12.6" customHeight="1">
      <c r="A79" s="2187" t="s">
        <v>1516</v>
      </c>
      <c r="B79" s="2187"/>
      <c r="C79" s="2187"/>
      <c r="D79" s="2187"/>
      <c r="E79" s="2187"/>
      <c r="F79" s="2187"/>
      <c r="G79" s="2187"/>
      <c r="H79" s="2187"/>
      <c r="I79" s="2187"/>
      <c r="J79" s="2187"/>
      <c r="K79" s="2187"/>
      <c r="L79" s="2187"/>
      <c r="M79" s="2187"/>
      <c r="N79" s="2187"/>
      <c r="O79" s="2187"/>
      <c r="P79" s="2187"/>
      <c r="Q79" s="2187"/>
      <c r="R79" s="2187"/>
      <c r="S79" s="2187"/>
      <c r="T79" s="2187"/>
      <c r="U79" s="2187"/>
    </row>
    <row r="80" spans="1:21" s="2" customFormat="1" ht="12.6" customHeight="1">
      <c r="A80" s="457" t="s">
        <v>796</v>
      </c>
      <c r="B80" s="1468"/>
      <c r="C80" s="1468"/>
      <c r="D80" s="1468"/>
      <c r="E80" s="1468"/>
      <c r="F80" s="1468"/>
      <c r="G80" s="1468"/>
      <c r="H80" s="1468"/>
      <c r="I80" s="1468"/>
      <c r="J80" s="1468"/>
      <c r="K80" s="1468"/>
      <c r="L80" s="1468"/>
      <c r="M80" s="620"/>
      <c r="N80" s="620"/>
      <c r="O80" s="620"/>
      <c r="P80" s="620"/>
    </row>
    <row r="81" spans="1:23" s="2" customFormat="1" ht="12.6" customHeight="1">
      <c r="A81" s="1469"/>
      <c r="B81" s="1470"/>
      <c r="C81" s="1448">
        <v>2003</v>
      </c>
      <c r="D81" s="1448">
        <v>2004</v>
      </c>
      <c r="E81" s="1193">
        <v>2007</v>
      </c>
      <c r="F81" s="1193">
        <v>2011</v>
      </c>
      <c r="G81" s="1193">
        <v>2011</v>
      </c>
      <c r="H81" s="1193">
        <v>2011</v>
      </c>
      <c r="I81" s="1193">
        <v>2011</v>
      </c>
      <c r="J81" s="1193">
        <v>2011</v>
      </c>
      <c r="K81" s="1193">
        <v>2011</v>
      </c>
      <c r="L81" s="1193">
        <v>2012</v>
      </c>
      <c r="M81" s="1194">
        <v>2013</v>
      </c>
      <c r="N81" s="1194">
        <v>2014</v>
      </c>
      <c r="O81" s="1194">
        <v>2015</v>
      </c>
      <c r="P81" s="1194">
        <v>2016</v>
      </c>
      <c r="Q81" s="1449">
        <v>2019</v>
      </c>
      <c r="R81" s="1449">
        <v>2020</v>
      </c>
      <c r="S81" s="1449">
        <v>2021</v>
      </c>
      <c r="T81" s="1449">
        <v>2022</v>
      </c>
      <c r="U81" s="1449">
        <v>2023</v>
      </c>
    </row>
    <row r="82" spans="1:23" s="2" customFormat="1" ht="12.6" customHeight="1">
      <c r="A82" s="620"/>
      <c r="B82" s="620"/>
      <c r="C82" s="620"/>
      <c r="D82" s="620"/>
      <c r="E82" s="620"/>
      <c r="F82" s="620"/>
      <c r="G82" s="620"/>
      <c r="H82" s="620"/>
      <c r="I82" s="620"/>
      <c r="J82" s="620"/>
      <c r="K82" s="620"/>
      <c r="L82" s="620"/>
      <c r="M82" s="620"/>
      <c r="N82" s="620"/>
      <c r="O82" s="620"/>
      <c r="P82" s="620"/>
      <c r="W82" s="315"/>
    </row>
    <row r="83" spans="1:23" s="2" customFormat="1" ht="12.6" customHeight="1">
      <c r="A83" s="1864" t="s">
        <v>9</v>
      </c>
      <c r="B83" s="1865"/>
      <c r="C83" s="1866">
        <v>4265.2</v>
      </c>
      <c r="D83" s="1866">
        <v>10269.200000000001</v>
      </c>
      <c r="E83" s="969">
        <v>1114</v>
      </c>
      <c r="F83" s="610">
        <v>44.9</v>
      </c>
      <c r="G83" s="620"/>
      <c r="H83" s="620"/>
      <c r="I83" s="620"/>
      <c r="J83" s="620"/>
      <c r="K83" s="620"/>
      <c r="L83" s="610">
        <v>55.5</v>
      </c>
      <c r="M83" s="610">
        <v>19.8</v>
      </c>
      <c r="N83" s="610">
        <v>602.79999999999995</v>
      </c>
      <c r="O83" s="969">
        <v>195.4</v>
      </c>
      <c r="P83" s="969">
        <v>206</v>
      </c>
      <c r="Q83" s="893">
        <v>405.1</v>
      </c>
      <c r="R83" s="893">
        <v>481.7</v>
      </c>
      <c r="S83" s="1445">
        <v>1268.3</v>
      </c>
      <c r="T83" s="1445">
        <v>6539.8</v>
      </c>
      <c r="U83" s="1445">
        <v>3500</v>
      </c>
    </row>
    <row r="84" spans="1:23" s="2" customFormat="1" ht="12.6" customHeight="1">
      <c r="A84" s="1864" t="s">
        <v>325</v>
      </c>
      <c r="B84" s="1865"/>
      <c r="C84" s="1855">
        <v>4265.2</v>
      </c>
      <c r="D84" s="1855">
        <v>8860.1</v>
      </c>
      <c r="E84" s="610">
        <v>211.9</v>
      </c>
      <c r="F84" s="610">
        <v>44.9</v>
      </c>
      <c r="G84" s="620"/>
      <c r="H84" s="620"/>
      <c r="I84" s="620"/>
      <c r="J84" s="620"/>
      <c r="K84" s="620"/>
      <c r="L84" s="610">
        <v>55.5</v>
      </c>
      <c r="M84" s="610">
        <v>19.8</v>
      </c>
      <c r="N84" s="610">
        <v>602.79999999999995</v>
      </c>
      <c r="O84" s="969">
        <v>195.4</v>
      </c>
      <c r="P84" s="969">
        <v>206</v>
      </c>
      <c r="Q84" s="972">
        <v>381</v>
      </c>
      <c r="R84" s="972">
        <v>372.4</v>
      </c>
      <c r="S84" s="1760" t="s">
        <v>1614</v>
      </c>
      <c r="T84" s="1760" t="s">
        <v>1615</v>
      </c>
      <c r="U84" s="1760">
        <v>978.6</v>
      </c>
    </row>
    <row r="85" spans="1:23" s="2" customFormat="1" ht="12.6" customHeight="1">
      <c r="A85" s="1865" t="s">
        <v>1616</v>
      </c>
      <c r="B85" s="1865"/>
      <c r="C85" s="1855"/>
      <c r="D85" s="1855"/>
      <c r="E85" s="610"/>
      <c r="F85" s="610"/>
      <c r="G85" s="620"/>
      <c r="H85" s="620"/>
      <c r="I85" s="620"/>
      <c r="J85" s="620"/>
      <c r="K85" s="620"/>
      <c r="L85" s="610"/>
      <c r="M85" s="610"/>
      <c r="N85" s="610"/>
      <c r="O85" s="969"/>
      <c r="P85" s="969"/>
      <c r="Q85" s="972"/>
      <c r="R85" s="972"/>
      <c r="S85" s="1760"/>
      <c r="T85" s="1760"/>
      <c r="U85" s="1760">
        <v>0.1</v>
      </c>
      <c r="W85" s="315"/>
    </row>
    <row r="86" spans="1:23" s="2" customFormat="1" ht="12.6" customHeight="1">
      <c r="A86" s="1474" t="s">
        <v>1617</v>
      </c>
      <c r="B86" s="1865"/>
      <c r="C86" s="1855"/>
      <c r="D86" s="1855"/>
      <c r="E86" s="610"/>
      <c r="F86" s="610"/>
      <c r="G86" s="620"/>
      <c r="H86" s="620"/>
      <c r="I86" s="620"/>
      <c r="J86" s="620"/>
      <c r="K86" s="620"/>
      <c r="L86" s="610"/>
      <c r="M86" s="610"/>
      <c r="N86" s="610"/>
      <c r="O86" s="969"/>
      <c r="P86" s="969"/>
      <c r="Q86" s="1790" t="s">
        <v>10</v>
      </c>
      <c r="R86" s="1790" t="s">
        <v>10</v>
      </c>
      <c r="S86" s="1760" t="s">
        <v>10</v>
      </c>
      <c r="T86" s="1758">
        <v>0.2</v>
      </c>
      <c r="U86" s="1758">
        <v>0</v>
      </c>
      <c r="W86" s="315"/>
    </row>
    <row r="87" spans="1:23" s="2" customFormat="1" ht="12.6" customHeight="1">
      <c r="A87" s="1867" t="s">
        <v>1354</v>
      </c>
      <c r="B87" s="1867"/>
      <c r="C87" s="1868" t="s">
        <v>10</v>
      </c>
      <c r="D87" s="1868" t="s">
        <v>10</v>
      </c>
      <c r="E87" s="606" t="s">
        <v>10</v>
      </c>
      <c r="F87" s="616" t="s">
        <v>10</v>
      </c>
      <c r="G87" s="616" t="s">
        <v>10</v>
      </c>
      <c r="H87" s="616" t="s">
        <v>10</v>
      </c>
      <c r="I87" s="616" t="s">
        <v>10</v>
      </c>
      <c r="J87" s="616" t="s">
        <v>10</v>
      </c>
      <c r="K87" s="616" t="s">
        <v>10</v>
      </c>
      <c r="L87" s="616" t="s">
        <v>10</v>
      </c>
      <c r="M87" s="616" t="s">
        <v>10</v>
      </c>
      <c r="N87" s="616" t="s">
        <v>10</v>
      </c>
      <c r="O87" s="616" t="s">
        <v>10</v>
      </c>
      <c r="P87" s="616" t="s">
        <v>10</v>
      </c>
      <c r="Q87" s="606">
        <v>12</v>
      </c>
      <c r="R87" s="606">
        <v>8.5</v>
      </c>
      <c r="S87" s="1762">
        <v>0</v>
      </c>
      <c r="T87" s="1762">
        <v>0</v>
      </c>
      <c r="U87" s="1762">
        <v>0</v>
      </c>
      <c r="W87" s="315"/>
    </row>
    <row r="88" spans="1:23" s="2" customFormat="1" ht="12.6" customHeight="1">
      <c r="A88" s="1867" t="s">
        <v>1517</v>
      </c>
      <c r="B88" s="1867"/>
      <c r="C88" s="1868"/>
      <c r="D88" s="1868"/>
      <c r="E88" s="606"/>
      <c r="F88" s="616"/>
      <c r="G88" s="616"/>
      <c r="H88" s="616"/>
      <c r="I88" s="616"/>
      <c r="J88" s="616"/>
      <c r="K88" s="616"/>
      <c r="L88" s="616"/>
      <c r="M88" s="616"/>
      <c r="N88" s="616"/>
      <c r="O88" s="616"/>
      <c r="P88" s="616"/>
      <c r="Q88" s="606"/>
      <c r="R88" s="606"/>
      <c r="S88" s="1762">
        <v>59.5</v>
      </c>
      <c r="T88" s="1762">
        <v>22.5</v>
      </c>
      <c r="U88" s="1762">
        <v>21.4</v>
      </c>
    </row>
    <row r="89" spans="1:23" s="2" customFormat="1" ht="12.6" customHeight="1">
      <c r="A89" s="2099" t="s">
        <v>1405</v>
      </c>
      <c r="B89" s="1867"/>
      <c r="C89" s="1868"/>
      <c r="D89" s="1868"/>
      <c r="E89" s="616"/>
      <c r="F89" s="616"/>
      <c r="G89" s="616"/>
      <c r="H89" s="616"/>
      <c r="I89" s="616"/>
      <c r="J89" s="616"/>
      <c r="K89" s="616"/>
      <c r="L89" s="616"/>
      <c r="M89" s="616"/>
      <c r="N89" s="616"/>
      <c r="O89" s="650"/>
      <c r="P89" s="616"/>
      <c r="Q89" s="616"/>
      <c r="R89" s="616">
        <v>0.2</v>
      </c>
      <c r="S89" s="1762">
        <v>0.7</v>
      </c>
      <c r="T89" s="1762">
        <v>0</v>
      </c>
      <c r="U89" s="1762">
        <v>0</v>
      </c>
      <c r="W89" s="316"/>
    </row>
    <row r="90" spans="1:23" s="2" customFormat="1" ht="12.6" customHeight="1">
      <c r="A90" s="2099" t="s">
        <v>1618</v>
      </c>
      <c r="B90" s="1867"/>
      <c r="C90" s="1868"/>
      <c r="D90" s="1868"/>
      <c r="E90" s="616"/>
      <c r="F90" s="616"/>
      <c r="G90" s="616"/>
      <c r="H90" s="616"/>
      <c r="I90" s="616"/>
      <c r="J90" s="616"/>
      <c r="K90" s="616"/>
      <c r="L90" s="616"/>
      <c r="M90" s="616"/>
      <c r="N90" s="616"/>
      <c r="O90" s="650"/>
      <c r="P90" s="616"/>
      <c r="Q90" s="616"/>
      <c r="R90" s="616"/>
      <c r="S90" s="1762"/>
      <c r="T90" s="1762"/>
      <c r="U90" s="1762">
        <v>0.1</v>
      </c>
    </row>
    <row r="91" spans="1:23" s="2" customFormat="1" ht="12.6" customHeight="1">
      <c r="A91" s="1446" t="s">
        <v>1518</v>
      </c>
      <c r="B91" s="1867"/>
      <c r="C91" s="1868" t="s">
        <v>10</v>
      </c>
      <c r="D91" s="1868" t="s">
        <v>10</v>
      </c>
      <c r="E91" s="620">
        <v>153.80000000000001</v>
      </c>
      <c r="F91" s="616" t="s">
        <v>10</v>
      </c>
      <c r="G91" s="616" t="s">
        <v>10</v>
      </c>
      <c r="H91" s="616" t="s">
        <v>10</v>
      </c>
      <c r="I91" s="616" t="s">
        <v>10</v>
      </c>
      <c r="J91" s="616" t="s">
        <v>10</v>
      </c>
      <c r="K91" s="616" t="s">
        <v>10</v>
      </c>
      <c r="L91" s="616" t="s">
        <v>10</v>
      </c>
      <c r="M91" s="616" t="s">
        <v>10</v>
      </c>
      <c r="N91" s="616" t="s">
        <v>10</v>
      </c>
      <c r="O91" s="616" t="s">
        <v>10</v>
      </c>
      <c r="P91" s="616" t="s">
        <v>10</v>
      </c>
      <c r="Q91" s="616"/>
      <c r="R91" s="616">
        <v>0</v>
      </c>
      <c r="S91" s="1762">
        <v>17.7</v>
      </c>
      <c r="T91" s="1762" t="s">
        <v>10</v>
      </c>
      <c r="U91" s="1762">
        <v>0</v>
      </c>
    </row>
    <row r="92" spans="1:23" s="2" customFormat="1" ht="12.6" customHeight="1">
      <c r="A92" s="1867" t="s">
        <v>326</v>
      </c>
      <c r="B92" s="1867"/>
      <c r="C92" s="1868">
        <v>168.1</v>
      </c>
      <c r="D92" s="1868">
        <v>37.5</v>
      </c>
      <c r="E92" s="650">
        <v>0.1</v>
      </c>
      <c r="F92" s="620">
        <v>44.9</v>
      </c>
      <c r="G92" s="620"/>
      <c r="H92" s="620"/>
      <c r="I92" s="620"/>
      <c r="J92" s="620"/>
      <c r="K92" s="620"/>
      <c r="L92" s="620">
        <v>55.5</v>
      </c>
      <c r="M92" s="620">
        <v>19.8</v>
      </c>
      <c r="N92" s="620">
        <v>602.79999999999995</v>
      </c>
      <c r="O92" s="650">
        <v>10.5</v>
      </c>
      <c r="P92" s="620">
        <v>205.5</v>
      </c>
      <c r="Q92" s="145">
        <v>298.89999999999998</v>
      </c>
      <c r="R92" s="145">
        <v>29.9</v>
      </c>
      <c r="S92" s="1762">
        <v>328.4</v>
      </c>
      <c r="T92" s="1762" t="s">
        <v>1619</v>
      </c>
      <c r="U92" s="1762">
        <v>463.1</v>
      </c>
    </row>
    <row r="93" spans="1:23" s="2" customFormat="1" ht="12.6" customHeight="1">
      <c r="A93" s="1474" t="s">
        <v>1620</v>
      </c>
      <c r="B93" s="1867"/>
      <c r="C93" s="1868"/>
      <c r="D93" s="1868"/>
      <c r="E93" s="650"/>
      <c r="F93" s="620"/>
      <c r="G93" s="620"/>
      <c r="H93" s="620"/>
      <c r="I93" s="620"/>
      <c r="J93" s="620"/>
      <c r="K93" s="620"/>
      <c r="L93" s="620"/>
      <c r="M93" s="620"/>
      <c r="N93" s="620"/>
      <c r="O93" s="650"/>
      <c r="P93" s="620"/>
      <c r="Q93" s="511" t="s">
        <v>10</v>
      </c>
      <c r="R93" s="511" t="s">
        <v>10</v>
      </c>
      <c r="S93" s="1762" t="s">
        <v>10</v>
      </c>
      <c r="T93" s="1762">
        <v>0.3</v>
      </c>
      <c r="U93" s="1762">
        <v>0</v>
      </c>
    </row>
    <row r="94" spans="1:23" s="2" customFormat="1" ht="3" customHeight="1">
      <c r="A94" s="1867" t="s">
        <v>1621</v>
      </c>
      <c r="B94" s="1867"/>
      <c r="C94" s="1868">
        <v>81.8</v>
      </c>
      <c r="D94" s="1868" t="s">
        <v>10</v>
      </c>
      <c r="E94" s="616" t="s">
        <v>10</v>
      </c>
      <c r="F94" s="616" t="s">
        <v>10</v>
      </c>
      <c r="G94" s="616" t="s">
        <v>10</v>
      </c>
      <c r="H94" s="616" t="s">
        <v>10</v>
      </c>
      <c r="I94" s="616" t="s">
        <v>10</v>
      </c>
      <c r="J94" s="616" t="s">
        <v>10</v>
      </c>
      <c r="K94" s="616" t="s">
        <v>10</v>
      </c>
      <c r="L94" s="616" t="s">
        <v>10</v>
      </c>
      <c r="M94" s="616" t="s">
        <v>10</v>
      </c>
      <c r="N94" s="616" t="s">
        <v>10</v>
      </c>
      <c r="O94" s="616" t="s">
        <v>10</v>
      </c>
      <c r="P94" s="616" t="s">
        <v>10</v>
      </c>
      <c r="Q94" s="616"/>
      <c r="R94" s="616">
        <v>0</v>
      </c>
      <c r="S94" s="1762">
        <v>300.2</v>
      </c>
      <c r="T94" s="1762">
        <v>912.3</v>
      </c>
      <c r="U94" s="1762">
        <v>0.2</v>
      </c>
    </row>
    <row r="95" spans="1:23" ht="12">
      <c r="A95" s="1867" t="s">
        <v>327</v>
      </c>
      <c r="B95" s="1867"/>
      <c r="C95" s="1868">
        <v>267.7</v>
      </c>
      <c r="D95" s="1868">
        <v>223.4</v>
      </c>
      <c r="E95" s="620">
        <v>56.8</v>
      </c>
      <c r="F95" s="616" t="s">
        <v>10</v>
      </c>
      <c r="G95" s="616" t="s">
        <v>10</v>
      </c>
      <c r="H95" s="616" t="s">
        <v>10</v>
      </c>
      <c r="I95" s="616" t="s">
        <v>10</v>
      </c>
      <c r="J95" s="616" t="s">
        <v>10</v>
      </c>
      <c r="K95" s="616" t="s">
        <v>10</v>
      </c>
      <c r="L95" s="616" t="s">
        <v>10</v>
      </c>
      <c r="M95" s="616" t="s">
        <v>10</v>
      </c>
      <c r="N95" s="616" t="s">
        <v>10</v>
      </c>
      <c r="O95" s="650">
        <v>0.5</v>
      </c>
      <c r="P95" s="620">
        <v>0.5</v>
      </c>
      <c r="Q95" s="606">
        <v>1</v>
      </c>
      <c r="R95" s="606">
        <v>65</v>
      </c>
      <c r="S95" s="1762">
        <v>305.5</v>
      </c>
      <c r="T95" s="1762">
        <v>81.5</v>
      </c>
      <c r="U95" s="1762">
        <v>482.7</v>
      </c>
    </row>
    <row r="96" spans="1:23" ht="14.25" customHeight="1">
      <c r="A96" s="1867" t="s">
        <v>1355</v>
      </c>
      <c r="B96" s="1867"/>
      <c r="C96" s="1868"/>
      <c r="D96" s="1868"/>
      <c r="E96" s="616"/>
      <c r="F96" s="616"/>
      <c r="G96" s="616"/>
      <c r="H96" s="616"/>
      <c r="I96" s="616"/>
      <c r="J96" s="616"/>
      <c r="K96" s="616"/>
      <c r="L96" s="616"/>
      <c r="M96" s="616"/>
      <c r="N96" s="616"/>
      <c r="O96" s="616"/>
      <c r="P96" s="616"/>
      <c r="Q96" s="616">
        <v>20.9</v>
      </c>
      <c r="R96" s="616">
        <v>187.7</v>
      </c>
      <c r="S96" s="1762">
        <v>5</v>
      </c>
      <c r="T96" s="1762">
        <v>2.6</v>
      </c>
      <c r="U96" s="1762">
        <v>10.8</v>
      </c>
    </row>
    <row r="97" spans="1:27" ht="11.25" customHeight="1">
      <c r="A97" s="1867" t="s">
        <v>1622</v>
      </c>
      <c r="B97" s="1867"/>
      <c r="C97" s="1868"/>
      <c r="D97" s="1868"/>
      <c r="E97" s="616"/>
      <c r="F97" s="616"/>
      <c r="G97" s="616"/>
      <c r="H97" s="616"/>
      <c r="I97" s="616"/>
      <c r="J97" s="616"/>
      <c r="K97" s="616"/>
      <c r="L97" s="616"/>
      <c r="M97" s="616"/>
      <c r="N97" s="616"/>
      <c r="O97" s="616"/>
      <c r="P97" s="616"/>
      <c r="Q97" s="616"/>
      <c r="R97" s="616"/>
      <c r="S97" s="1762"/>
      <c r="T97" s="1762"/>
      <c r="U97" s="1762">
        <v>0.2</v>
      </c>
    </row>
    <row r="98" spans="1:27" ht="12">
      <c r="A98" s="1869" t="s">
        <v>328</v>
      </c>
      <c r="B98" s="1867"/>
      <c r="C98" s="1870">
        <v>3406.4</v>
      </c>
      <c r="D98" s="1870">
        <v>1391.1</v>
      </c>
      <c r="E98" s="610">
        <v>902.1</v>
      </c>
      <c r="F98" s="611" t="s">
        <v>10</v>
      </c>
      <c r="G98" s="611" t="s">
        <v>10</v>
      </c>
      <c r="H98" s="611" t="s">
        <v>10</v>
      </c>
      <c r="I98" s="611" t="s">
        <v>10</v>
      </c>
      <c r="J98" s="611" t="s">
        <v>10</v>
      </c>
      <c r="K98" s="611" t="s">
        <v>10</v>
      </c>
      <c r="L98" s="611" t="s">
        <v>10</v>
      </c>
      <c r="M98" s="616" t="s">
        <v>10</v>
      </c>
      <c r="N98" s="616" t="s">
        <v>10</v>
      </c>
      <c r="O98" s="616" t="s">
        <v>10</v>
      </c>
      <c r="P98" s="616" t="s">
        <v>10</v>
      </c>
      <c r="Q98" s="611">
        <v>24.1</v>
      </c>
      <c r="R98" s="611">
        <v>109.3</v>
      </c>
      <c r="S98" s="1757">
        <v>251.3</v>
      </c>
      <c r="T98" s="1757" t="s">
        <v>1623</v>
      </c>
      <c r="U98" s="1757" t="s">
        <v>1624</v>
      </c>
    </row>
    <row r="99" spans="1:27" ht="5.25" customHeight="1">
      <c r="A99" s="1474" t="s">
        <v>1625</v>
      </c>
      <c r="B99" s="1865"/>
      <c r="C99" s="1855"/>
      <c r="D99" s="1855"/>
      <c r="E99" s="610"/>
      <c r="F99" s="610"/>
      <c r="G99" s="620"/>
      <c r="H99" s="620"/>
      <c r="I99" s="620"/>
      <c r="J99" s="620"/>
      <c r="K99" s="620"/>
      <c r="L99" s="610"/>
      <c r="M99" s="610"/>
      <c r="N99" s="610"/>
      <c r="O99" s="969"/>
      <c r="P99" s="969"/>
      <c r="Q99" s="1790" t="s">
        <v>10</v>
      </c>
      <c r="R99" s="1790" t="s">
        <v>10</v>
      </c>
      <c r="S99" s="1760" t="s">
        <v>10</v>
      </c>
      <c r="T99" s="1758">
        <v>0.3</v>
      </c>
      <c r="U99" s="1758" t="s">
        <v>1626</v>
      </c>
    </row>
    <row r="100" spans="1:27" ht="12">
      <c r="A100" s="1867" t="s">
        <v>1519</v>
      </c>
      <c r="B100" s="1867"/>
      <c r="C100" s="1870"/>
      <c r="D100" s="1870"/>
      <c r="E100" s="610"/>
      <c r="F100" s="611"/>
      <c r="G100" s="611"/>
      <c r="H100" s="611"/>
      <c r="I100" s="611"/>
      <c r="J100" s="611"/>
      <c r="K100" s="611"/>
      <c r="L100" s="611"/>
      <c r="M100" s="616"/>
      <c r="N100" s="616"/>
      <c r="O100" s="616"/>
      <c r="P100" s="616"/>
      <c r="Q100" s="611"/>
      <c r="R100" s="611"/>
      <c r="S100" s="1758">
        <v>0.1</v>
      </c>
      <c r="T100" s="1758">
        <v>1</v>
      </c>
      <c r="U100" s="1758">
        <v>1.4</v>
      </c>
      <c r="W100" s="317"/>
      <c r="X100" s="317"/>
      <c r="Y100" s="317"/>
      <c r="Z100" s="317"/>
      <c r="AA100" s="317"/>
    </row>
    <row r="101" spans="1:27" ht="12">
      <c r="A101" s="1865" t="s">
        <v>1356</v>
      </c>
      <c r="B101" s="1865"/>
      <c r="C101" s="1868">
        <v>1430.9</v>
      </c>
      <c r="D101" s="1868">
        <v>389.1</v>
      </c>
      <c r="E101" s="620">
        <v>35.200000000000003</v>
      </c>
      <c r="F101" s="616" t="s">
        <v>10</v>
      </c>
      <c r="G101" s="616" t="s">
        <v>10</v>
      </c>
      <c r="H101" s="616" t="s">
        <v>10</v>
      </c>
      <c r="I101" s="616" t="s">
        <v>10</v>
      </c>
      <c r="J101" s="616" t="s">
        <v>10</v>
      </c>
      <c r="K101" s="616" t="s">
        <v>10</v>
      </c>
      <c r="L101" s="616" t="s">
        <v>10</v>
      </c>
      <c r="M101" s="616" t="s">
        <v>10</v>
      </c>
      <c r="N101" s="616" t="s">
        <v>10</v>
      </c>
      <c r="O101" s="616" t="s">
        <v>10</v>
      </c>
      <c r="P101" s="616" t="s">
        <v>10</v>
      </c>
      <c r="Q101" s="616">
        <v>10.4</v>
      </c>
      <c r="R101" s="616">
        <v>101.3</v>
      </c>
      <c r="S101" s="1762">
        <v>39.200000000000003</v>
      </c>
      <c r="T101" s="1762" t="s">
        <v>1627</v>
      </c>
      <c r="U101" s="1762">
        <v>1451</v>
      </c>
    </row>
    <row r="102" spans="1:27" ht="12">
      <c r="A102" s="1865" t="s">
        <v>1357</v>
      </c>
      <c r="B102" s="1865"/>
      <c r="C102" s="1868">
        <v>1430.9</v>
      </c>
      <c r="D102" s="1868">
        <v>389.1</v>
      </c>
      <c r="E102" s="620">
        <v>35.200000000000003</v>
      </c>
      <c r="F102" s="616" t="s">
        <v>10</v>
      </c>
      <c r="G102" s="616" t="s">
        <v>10</v>
      </c>
      <c r="H102" s="616" t="s">
        <v>10</v>
      </c>
      <c r="I102" s="616" t="s">
        <v>10</v>
      </c>
      <c r="J102" s="616" t="s">
        <v>10</v>
      </c>
      <c r="K102" s="616" t="s">
        <v>10</v>
      </c>
      <c r="L102" s="616" t="s">
        <v>10</v>
      </c>
      <c r="M102" s="616" t="s">
        <v>10</v>
      </c>
      <c r="N102" s="616" t="s">
        <v>10</v>
      </c>
      <c r="O102" s="616" t="s">
        <v>10</v>
      </c>
      <c r="P102" s="616" t="s">
        <v>10</v>
      </c>
      <c r="Q102" s="616">
        <v>5.6</v>
      </c>
      <c r="R102" s="616"/>
      <c r="S102" s="1762">
        <v>44.9</v>
      </c>
      <c r="T102" s="1762" t="s">
        <v>10</v>
      </c>
      <c r="U102" s="1762">
        <v>0.5</v>
      </c>
    </row>
    <row r="103" spans="1:27">
      <c r="A103" s="1474" t="s">
        <v>1628</v>
      </c>
      <c r="B103" s="1865"/>
      <c r="C103" s="1868"/>
      <c r="D103" s="1868"/>
      <c r="E103" s="620"/>
      <c r="F103" s="616"/>
      <c r="G103" s="616"/>
      <c r="H103" s="616"/>
      <c r="I103" s="616"/>
      <c r="J103" s="616"/>
      <c r="K103" s="616"/>
      <c r="L103" s="616"/>
      <c r="M103" s="616"/>
      <c r="N103" s="616"/>
      <c r="O103" s="616"/>
      <c r="P103" s="616"/>
      <c r="Q103" s="616" t="s">
        <v>10</v>
      </c>
      <c r="R103" s="616" t="s">
        <v>10</v>
      </c>
      <c r="S103" s="1762" t="s">
        <v>10</v>
      </c>
      <c r="T103" s="1762">
        <v>0.1</v>
      </c>
      <c r="U103" s="1762">
        <v>0</v>
      </c>
    </row>
    <row r="104" spans="1:27" ht="14.25" customHeight="1">
      <c r="A104" s="1471" t="s">
        <v>329</v>
      </c>
      <c r="B104" s="1471"/>
      <c r="C104" s="1472">
        <v>749.6</v>
      </c>
      <c r="D104" s="1472">
        <v>282.7</v>
      </c>
      <c r="E104" s="1472">
        <v>866.9</v>
      </c>
      <c r="F104" s="920" t="s">
        <v>10</v>
      </c>
      <c r="G104" s="920" t="s">
        <v>10</v>
      </c>
      <c r="H104" s="920" t="s">
        <v>10</v>
      </c>
      <c r="I104" s="920" t="s">
        <v>10</v>
      </c>
      <c r="J104" s="920" t="s">
        <v>10</v>
      </c>
      <c r="K104" s="920" t="s">
        <v>10</v>
      </c>
      <c r="L104" s="920" t="s">
        <v>10</v>
      </c>
      <c r="M104" s="920" t="s">
        <v>10</v>
      </c>
      <c r="N104" s="920" t="s">
        <v>10</v>
      </c>
      <c r="O104" s="920" t="s">
        <v>10</v>
      </c>
      <c r="P104" s="920" t="s">
        <v>10</v>
      </c>
      <c r="Q104" s="920">
        <v>8.1</v>
      </c>
      <c r="R104" s="1473">
        <v>8</v>
      </c>
      <c r="S104" s="1756">
        <v>167.1</v>
      </c>
      <c r="T104" s="1756">
        <v>28.8</v>
      </c>
      <c r="U104" s="1756">
        <v>26.4</v>
      </c>
    </row>
    <row r="105" spans="1:27" ht="11.25" customHeight="1">
      <c r="A105" s="1867"/>
      <c r="B105" s="1868"/>
      <c r="C105" s="1868"/>
      <c r="D105" s="1868"/>
      <c r="E105" s="620"/>
      <c r="F105" s="620"/>
      <c r="G105" s="620"/>
      <c r="H105" s="620"/>
      <c r="I105" s="620"/>
      <c r="J105" s="620"/>
      <c r="K105" s="620"/>
      <c r="L105" s="620"/>
      <c r="M105" s="650"/>
      <c r="N105" s="2"/>
      <c r="O105" s="2"/>
      <c r="P105" s="2"/>
      <c r="Q105" s="2"/>
      <c r="R105" s="2"/>
      <c r="S105" s="2"/>
      <c r="T105" s="2"/>
      <c r="U105" s="2"/>
    </row>
    <row r="106" spans="1:27" ht="11.25" customHeight="1">
      <c r="A106" s="664" t="s">
        <v>1520</v>
      </c>
      <c r="B106" s="664"/>
      <c r="C106" s="664"/>
      <c r="D106" s="664"/>
      <c r="E106" s="664"/>
      <c r="F106" s="664"/>
      <c r="G106" s="664"/>
      <c r="H106" s="664"/>
      <c r="I106" s="664"/>
      <c r="J106" s="664"/>
      <c r="K106" s="664"/>
      <c r="L106" s="664"/>
      <c r="M106" s="664"/>
      <c r="N106" s="1843"/>
      <c r="O106" s="609"/>
    </row>
    <row r="107" spans="1:27" ht="18" customHeight="1">
      <c r="A107" s="2184" t="s">
        <v>314</v>
      </c>
      <c r="B107" s="2184"/>
      <c r="C107" s="2184"/>
      <c r="D107" s="2184"/>
      <c r="E107" s="2184"/>
      <c r="F107" s="2184"/>
      <c r="M107" s="1843"/>
      <c r="N107" s="1843"/>
      <c r="O107" s="609"/>
    </row>
    <row r="108" spans="1:27" ht="11.25" customHeight="1">
      <c r="A108" s="2190" t="s">
        <v>973</v>
      </c>
      <c r="B108" s="2190"/>
      <c r="C108" s="2190"/>
      <c r="D108" s="2190"/>
      <c r="E108" s="2190"/>
      <c r="F108" s="2190"/>
      <c r="G108" s="2190"/>
      <c r="H108" s="2190"/>
      <c r="I108" s="2190"/>
      <c r="J108" s="2190"/>
      <c r="K108" s="2190"/>
      <c r="L108" s="609"/>
      <c r="N108" s="609"/>
      <c r="O108" s="609"/>
      <c r="P108" s="609"/>
    </row>
    <row r="109" spans="1:27" ht="13.5" customHeight="1">
      <c r="A109" s="1447"/>
      <c r="B109" s="1447"/>
      <c r="C109" s="1448">
        <v>2003</v>
      </c>
      <c r="D109" s="1448">
        <v>2004</v>
      </c>
      <c r="E109" s="1193">
        <v>2007</v>
      </c>
      <c r="F109" s="384">
        <v>2011</v>
      </c>
      <c r="G109" s="384">
        <v>2011</v>
      </c>
      <c r="H109" s="384">
        <v>2011</v>
      </c>
      <c r="I109" s="384">
        <v>2011</v>
      </c>
      <c r="J109" s="384">
        <v>2011</v>
      </c>
      <c r="K109" s="384">
        <v>2011</v>
      </c>
      <c r="L109" s="384">
        <v>2012</v>
      </c>
      <c r="M109" s="1193">
        <v>2013</v>
      </c>
      <c r="N109" s="1193">
        <v>2014</v>
      </c>
      <c r="O109" s="1193">
        <v>2015</v>
      </c>
      <c r="P109" s="1193">
        <v>2016</v>
      </c>
      <c r="Q109" s="1428">
        <v>2019</v>
      </c>
      <c r="R109" s="1428">
        <v>2020</v>
      </c>
      <c r="S109" s="1428">
        <v>2021</v>
      </c>
      <c r="T109" s="1428">
        <v>2022</v>
      </c>
      <c r="U109" s="1428">
        <v>2023</v>
      </c>
    </row>
    <row r="110" spans="1:27" ht="9" customHeight="1">
      <c r="A110" s="1441"/>
      <c r="B110" s="1441"/>
      <c r="C110" s="1440"/>
      <c r="D110" s="1440"/>
      <c r="E110" s="609"/>
      <c r="F110" s="609"/>
      <c r="G110" s="609"/>
      <c r="H110" s="609"/>
      <c r="I110" s="609"/>
      <c r="J110" s="609"/>
      <c r="K110" s="609"/>
      <c r="L110" s="609"/>
      <c r="N110" s="609"/>
      <c r="O110" s="609"/>
      <c r="P110" s="609"/>
    </row>
    <row r="111" spans="1:27" ht="14.25" customHeight="1">
      <c r="A111" s="1846" t="s">
        <v>9</v>
      </c>
      <c r="B111" s="1846"/>
      <c r="C111" s="649">
        <v>288.10000000000002</v>
      </c>
      <c r="D111" s="646">
        <v>312.2</v>
      </c>
      <c r="E111" s="646">
        <v>420.1</v>
      </c>
      <c r="F111" s="646">
        <v>3291.4</v>
      </c>
      <c r="G111" s="609"/>
      <c r="H111" s="609"/>
      <c r="I111" s="609"/>
      <c r="J111" s="609"/>
      <c r="K111" s="609"/>
      <c r="L111" s="646">
        <v>2813</v>
      </c>
      <c r="M111" s="646">
        <v>1881.6</v>
      </c>
      <c r="N111" s="646">
        <v>2330.5</v>
      </c>
      <c r="O111" s="1436">
        <v>3389.3</v>
      </c>
      <c r="P111" s="1436">
        <v>4643.6000000000004</v>
      </c>
      <c r="Q111" s="1436">
        <v>5683.6</v>
      </c>
      <c r="R111" s="1436">
        <v>5549.5</v>
      </c>
      <c r="S111" s="1795" t="s">
        <v>1629</v>
      </c>
      <c r="T111" s="1795">
        <v>8434.2000000000007</v>
      </c>
      <c r="U111" s="1795" t="s">
        <v>1630</v>
      </c>
    </row>
    <row r="112" spans="1:27" ht="15" customHeight="1">
      <c r="A112" s="650" t="s">
        <v>73</v>
      </c>
      <c r="B112" s="969"/>
      <c r="C112" s="606">
        <v>57.1</v>
      </c>
      <c r="D112" s="609">
        <v>79.3</v>
      </c>
      <c r="E112" s="609">
        <v>165.9</v>
      </c>
      <c r="F112" s="609">
        <v>1915.8</v>
      </c>
      <c r="G112" s="609"/>
      <c r="H112" s="609"/>
      <c r="I112" s="609"/>
      <c r="J112" s="609"/>
      <c r="K112" s="609"/>
      <c r="L112" s="609">
        <v>236.5</v>
      </c>
      <c r="M112" s="609">
        <v>100.2</v>
      </c>
      <c r="N112" s="609">
        <v>300.8</v>
      </c>
      <c r="O112" s="1845">
        <v>395.5</v>
      </c>
      <c r="P112" s="609">
        <v>556.20000000000005</v>
      </c>
      <c r="Q112" s="243">
        <v>207.8</v>
      </c>
      <c r="R112" s="243">
        <v>204.6</v>
      </c>
      <c r="S112" s="1791">
        <v>149.19999999999999</v>
      </c>
      <c r="T112" s="1791">
        <v>253.2</v>
      </c>
      <c r="U112" s="1791">
        <v>966.3</v>
      </c>
    </row>
    <row r="113" spans="1:21" ht="14.25" customHeight="1">
      <c r="A113" s="650" t="s">
        <v>72</v>
      </c>
      <c r="B113" s="969"/>
      <c r="C113" s="606">
        <v>231</v>
      </c>
      <c r="D113" s="609">
        <v>232.9</v>
      </c>
      <c r="E113" s="1845">
        <v>254.2</v>
      </c>
      <c r="F113" s="609">
        <v>1187.0999999999999</v>
      </c>
      <c r="G113" s="609"/>
      <c r="H113" s="609"/>
      <c r="I113" s="609"/>
      <c r="J113" s="609"/>
      <c r="K113" s="609"/>
      <c r="L113" s="609">
        <v>2377.1</v>
      </c>
      <c r="M113" s="609">
        <v>1666.1</v>
      </c>
      <c r="N113" s="609">
        <v>1895.3</v>
      </c>
      <c r="O113" s="605">
        <v>2468.5</v>
      </c>
      <c r="P113" s="605">
        <v>2782.5</v>
      </c>
      <c r="Q113" s="605">
        <v>5027.6000000000004</v>
      </c>
      <c r="R113" s="605">
        <v>5047.3999999999996</v>
      </c>
      <c r="S113" s="1791" t="s">
        <v>1631</v>
      </c>
      <c r="T113" s="1791" t="s">
        <v>1632</v>
      </c>
      <c r="U113" s="1791" t="s">
        <v>1633</v>
      </c>
    </row>
    <row r="114" spans="1:21" ht="11.25" customHeight="1">
      <c r="A114" s="1853" t="s">
        <v>74</v>
      </c>
      <c r="B114" s="620"/>
      <c r="D114" s="648" t="s">
        <v>10</v>
      </c>
      <c r="E114" s="648" t="s">
        <v>10</v>
      </c>
      <c r="F114" s="609">
        <v>188.5</v>
      </c>
      <c r="G114" s="609"/>
      <c r="H114" s="609"/>
      <c r="I114" s="609"/>
      <c r="J114" s="609"/>
      <c r="K114" s="609"/>
      <c r="L114" s="609">
        <v>199.4</v>
      </c>
      <c r="M114" s="609">
        <v>115.3</v>
      </c>
      <c r="N114" s="609">
        <v>134.4</v>
      </c>
      <c r="O114" s="1845">
        <v>525.29999999999995</v>
      </c>
      <c r="P114" s="605">
        <v>1304.9000000000001</v>
      </c>
      <c r="Q114" s="243">
        <v>448.2</v>
      </c>
      <c r="R114" s="243">
        <v>297.5</v>
      </c>
      <c r="S114" s="1791">
        <v>517.1</v>
      </c>
      <c r="T114" s="1791">
        <v>827.9</v>
      </c>
      <c r="U114" s="1791" t="s">
        <v>1634</v>
      </c>
    </row>
    <row r="115" spans="1:21" ht="5.25" customHeight="1">
      <c r="A115" s="1454"/>
      <c r="B115" s="1454"/>
      <c r="C115" s="1454"/>
      <c r="D115" s="1454"/>
      <c r="E115" s="1454"/>
      <c r="F115" s="1455"/>
      <c r="G115" s="1455"/>
      <c r="H115" s="1455"/>
      <c r="I115" s="1455"/>
      <c r="J115" s="1455"/>
      <c r="K115" s="1455"/>
      <c r="L115" s="1455"/>
      <c r="M115" s="1455"/>
      <c r="N115" s="1455"/>
      <c r="O115" s="1456"/>
      <c r="P115" s="1429"/>
      <c r="Q115" s="1429"/>
      <c r="R115" s="1429"/>
      <c r="S115" s="1429"/>
      <c r="T115" s="1429"/>
      <c r="U115" s="1429"/>
    </row>
    <row r="116" spans="1:21" ht="5.25" customHeight="1">
      <c r="E116" s="1844"/>
      <c r="M116" s="1843"/>
      <c r="N116" s="1843"/>
      <c r="O116" s="609"/>
    </row>
    <row r="117" spans="1:21" ht="5.25" customHeight="1">
      <c r="E117" s="1844"/>
      <c r="M117" s="1843"/>
      <c r="N117" s="1843"/>
      <c r="O117" s="609"/>
    </row>
    <row r="118" spans="1:21" ht="5.25" customHeight="1">
      <c r="E118" s="1844"/>
      <c r="M118" s="1843"/>
      <c r="N118" s="1843"/>
      <c r="O118" s="609"/>
    </row>
    <row r="119" spans="1:21" ht="5.25" customHeight="1">
      <c r="E119" s="1844"/>
      <c r="M119" s="1843"/>
      <c r="N119" s="1843"/>
      <c r="O119" s="609"/>
    </row>
    <row r="120" spans="1:21" ht="5.25" customHeight="1">
      <c r="E120" s="1844"/>
      <c r="M120" s="1843"/>
      <c r="N120" s="1843"/>
      <c r="O120" s="609"/>
    </row>
    <row r="121" spans="1:21" ht="5.25" customHeight="1">
      <c r="E121" s="1844"/>
      <c r="M121" s="1843"/>
      <c r="N121" s="1843"/>
      <c r="O121" s="609"/>
    </row>
    <row r="122" spans="1:21" ht="5.25" customHeight="1">
      <c r="E122" s="1844"/>
      <c r="M122" s="1843"/>
      <c r="N122" s="1843"/>
      <c r="O122" s="609"/>
    </row>
    <row r="123" spans="1:21" ht="5.25" customHeight="1">
      <c r="E123" s="1844"/>
      <c r="M123" s="1843"/>
      <c r="N123" s="1843"/>
      <c r="O123" s="609"/>
    </row>
    <row r="124" spans="1:21" ht="5.25" customHeight="1">
      <c r="E124" s="1844"/>
      <c r="M124" s="1843"/>
      <c r="N124" s="1843"/>
      <c r="O124" s="609"/>
    </row>
    <row r="125" spans="1:21" ht="5.25" customHeight="1">
      <c r="E125" s="1844"/>
      <c r="M125" s="1843"/>
      <c r="N125" s="1843"/>
      <c r="O125" s="609"/>
    </row>
    <row r="126" spans="1:21" ht="5.25" customHeight="1">
      <c r="E126" s="1844"/>
      <c r="M126" s="1843"/>
      <c r="N126" s="1843"/>
      <c r="O126" s="609"/>
    </row>
    <row r="127" spans="1:21" ht="5.25" customHeight="1">
      <c r="E127" s="1844"/>
      <c r="M127" s="1843"/>
      <c r="N127" s="1843"/>
      <c r="O127" s="609"/>
    </row>
    <row r="128" spans="1:21" ht="5.25" customHeight="1">
      <c r="E128" s="1844"/>
      <c r="M128" s="1843"/>
      <c r="N128" s="1843"/>
      <c r="O128" s="609"/>
    </row>
    <row r="129" spans="1:21" ht="5.25" customHeight="1">
      <c r="E129" s="1844"/>
      <c r="M129" s="1843"/>
      <c r="N129" s="1843"/>
      <c r="O129" s="609"/>
    </row>
    <row r="130" spans="1:21" ht="5.25" customHeight="1">
      <c r="E130" s="1844"/>
      <c r="M130" s="1843"/>
      <c r="N130" s="1843"/>
      <c r="O130" s="609"/>
    </row>
    <row r="131" spans="1:21">
      <c r="E131" s="1844"/>
      <c r="M131" s="1843"/>
      <c r="N131" s="1843"/>
      <c r="O131" s="609"/>
    </row>
    <row r="132" spans="1:21" ht="13.5" customHeight="1">
      <c r="E132" s="1844"/>
      <c r="M132" s="1843"/>
      <c r="N132" s="1843"/>
      <c r="O132" s="609"/>
    </row>
    <row r="133" spans="1:21" ht="12.75" customHeight="1">
      <c r="E133" s="1844"/>
      <c r="M133" s="1843"/>
      <c r="N133" s="1843"/>
      <c r="O133" s="609"/>
    </row>
    <row r="134" spans="1:21">
      <c r="E134" s="1844"/>
      <c r="M134" s="1843"/>
      <c r="N134" s="1843"/>
      <c r="O134" s="609"/>
    </row>
    <row r="135" spans="1:21" ht="5.25" customHeight="1">
      <c r="E135" s="1844"/>
      <c r="M135" s="1843"/>
      <c r="N135" s="1843"/>
      <c r="O135" s="609"/>
    </row>
    <row r="136" spans="1:21">
      <c r="E136" s="1844"/>
      <c r="M136" s="1843"/>
      <c r="N136" s="1843"/>
      <c r="O136" s="609"/>
    </row>
    <row r="137" spans="1:21">
      <c r="E137" s="1844"/>
      <c r="M137" s="1843"/>
      <c r="N137" s="1843"/>
      <c r="O137" s="609"/>
    </row>
    <row r="138" spans="1:21" ht="11.25" customHeight="1">
      <c r="E138" s="1844"/>
      <c r="M138" s="1843"/>
      <c r="N138" s="1843"/>
      <c r="O138" s="609"/>
    </row>
    <row r="139" spans="1:21" ht="24.75" customHeight="1">
      <c r="E139" s="1844"/>
      <c r="M139" s="1843"/>
      <c r="N139" s="1843"/>
      <c r="O139" s="609"/>
    </row>
    <row r="140" spans="1:21" s="54" customFormat="1" ht="12.75" customHeight="1">
      <c r="A140" s="1844"/>
      <c r="B140" s="1844"/>
      <c r="C140" s="1844"/>
      <c r="D140" s="1844"/>
      <c r="E140" s="1844"/>
      <c r="F140" s="1843"/>
      <c r="G140" s="1843"/>
      <c r="H140" s="1843"/>
      <c r="I140" s="1843"/>
      <c r="J140" s="1843"/>
      <c r="K140" s="1843"/>
      <c r="L140" s="1843"/>
      <c r="M140" s="1843"/>
      <c r="N140" s="1843"/>
      <c r="O140" s="609"/>
      <c r="P140" s="53"/>
      <c r="Q140" s="53"/>
      <c r="R140" s="53"/>
      <c r="S140" s="53"/>
      <c r="T140" s="53"/>
      <c r="U140" s="53"/>
    </row>
    <row r="141" spans="1:21" s="54" customFormat="1" ht="12" customHeight="1">
      <c r="A141" s="1844"/>
      <c r="B141" s="1844"/>
      <c r="C141" s="1844"/>
      <c r="D141" s="1844"/>
      <c r="E141" s="1844"/>
      <c r="F141" s="1843"/>
      <c r="G141" s="1843"/>
      <c r="H141" s="1843"/>
      <c r="I141" s="1843"/>
      <c r="J141" s="1843"/>
      <c r="K141" s="1843"/>
      <c r="L141" s="1843"/>
      <c r="M141" s="1843"/>
      <c r="N141" s="1843"/>
      <c r="O141" s="609"/>
      <c r="P141" s="53"/>
      <c r="Q141" s="53"/>
      <c r="R141" s="53"/>
      <c r="S141" s="53"/>
      <c r="T141" s="53"/>
      <c r="U141" s="53"/>
    </row>
    <row r="142" spans="1:21" s="54" customFormat="1" ht="28.5" customHeight="1">
      <c r="A142" s="664" t="s">
        <v>1521</v>
      </c>
      <c r="B142" s="664"/>
      <c r="C142" s="664"/>
      <c r="D142" s="664"/>
      <c r="E142" s="664"/>
      <c r="F142" s="664"/>
      <c r="G142" s="1843"/>
      <c r="H142" s="1843"/>
      <c r="I142" s="1843"/>
      <c r="J142" s="1843"/>
      <c r="K142" s="1843"/>
      <c r="L142" s="1843"/>
      <c r="M142" s="1843"/>
      <c r="N142" s="1843"/>
      <c r="O142" s="609"/>
      <c r="P142" s="53"/>
      <c r="Q142" s="53"/>
      <c r="R142" s="53"/>
      <c r="S142" s="53"/>
      <c r="T142" s="53"/>
      <c r="U142" s="53"/>
    </row>
    <row r="143" spans="1:21" s="54" customFormat="1" ht="15.75">
      <c r="A143" s="2184" t="s">
        <v>374</v>
      </c>
      <c r="B143" s="2184"/>
      <c r="C143" s="2184"/>
      <c r="D143" s="2184"/>
      <c r="E143" s="2184"/>
      <c r="F143" s="2184"/>
      <c r="G143" s="1843"/>
      <c r="H143" s="1843"/>
      <c r="I143" s="1843"/>
      <c r="J143" s="1843"/>
      <c r="K143" s="1843"/>
      <c r="L143" s="1843"/>
      <c r="M143" s="1843"/>
      <c r="N143" s="1843"/>
      <c r="O143" s="609"/>
      <c r="P143" s="53"/>
      <c r="Q143" s="53"/>
      <c r="R143" s="53"/>
      <c r="S143" s="53"/>
      <c r="T143" s="53"/>
      <c r="U143" s="53"/>
    </row>
    <row r="144" spans="1:21" s="54" customFormat="1" ht="12">
      <c r="A144" s="2182" t="s">
        <v>973</v>
      </c>
      <c r="B144" s="2182"/>
      <c r="C144" s="2182"/>
      <c r="D144" s="2182"/>
      <c r="E144" s="2182"/>
      <c r="F144" s="2182"/>
      <c r="G144" s="2182"/>
      <c r="H144" s="2182"/>
      <c r="I144" s="2182"/>
      <c r="J144" s="2182"/>
      <c r="K144" s="2182"/>
      <c r="L144" s="609"/>
      <c r="M144" s="609"/>
      <c r="N144" s="609"/>
      <c r="O144" s="609"/>
      <c r="P144" s="609"/>
      <c r="Q144" s="53"/>
      <c r="R144" s="53"/>
      <c r="S144" s="53"/>
      <c r="T144" s="53"/>
      <c r="U144" s="53"/>
    </row>
    <row r="145" spans="1:27" s="54" customFormat="1" ht="12">
      <c r="A145" s="1447"/>
      <c r="B145" s="1447"/>
      <c r="C145" s="1448">
        <v>2003</v>
      </c>
      <c r="D145" s="1448">
        <v>2004</v>
      </c>
      <c r="E145" s="1193">
        <v>2007</v>
      </c>
      <c r="F145" s="384">
        <v>2011</v>
      </c>
      <c r="G145" s="384">
        <v>2011</v>
      </c>
      <c r="H145" s="384">
        <v>2011</v>
      </c>
      <c r="I145" s="384">
        <v>2011</v>
      </c>
      <c r="J145" s="384">
        <v>2011</v>
      </c>
      <c r="K145" s="384">
        <v>2011</v>
      </c>
      <c r="L145" s="384">
        <v>2012</v>
      </c>
      <c r="M145" s="1193">
        <v>2013</v>
      </c>
      <c r="N145" s="1193">
        <v>2014</v>
      </c>
      <c r="O145" s="1193">
        <v>2015</v>
      </c>
      <c r="P145" s="1193">
        <v>2016</v>
      </c>
      <c r="Q145" s="1428">
        <v>2019</v>
      </c>
      <c r="R145" s="1428">
        <v>2020</v>
      </c>
      <c r="S145" s="1428">
        <v>2021</v>
      </c>
      <c r="T145" s="1428">
        <v>2022</v>
      </c>
      <c r="U145" s="1428">
        <v>2023</v>
      </c>
    </row>
    <row r="146" spans="1:27" s="54" customFormat="1" ht="12">
      <c r="A146" s="1438"/>
      <c r="B146" s="1438"/>
      <c r="C146" s="1855"/>
      <c r="D146" s="1855"/>
      <c r="E146" s="620"/>
      <c r="F146" s="609"/>
      <c r="G146" s="609"/>
      <c r="H146" s="609"/>
      <c r="I146" s="609"/>
      <c r="J146" s="609"/>
      <c r="K146" s="609"/>
      <c r="L146" s="609"/>
      <c r="M146" s="609"/>
      <c r="N146" s="609"/>
      <c r="O146" s="609"/>
      <c r="P146" s="609"/>
      <c r="Q146" s="53"/>
      <c r="R146" s="53"/>
      <c r="S146" s="53"/>
      <c r="T146" s="53"/>
      <c r="U146" s="53"/>
    </row>
    <row r="147" spans="1:27" s="54" customFormat="1" ht="12">
      <c r="A147" s="1844" t="s">
        <v>9</v>
      </c>
      <c r="B147" s="1844"/>
      <c r="C147" s="649">
        <v>288.10000000000002</v>
      </c>
      <c r="D147" s="610">
        <v>312.2</v>
      </c>
      <c r="E147" s="646">
        <v>420.1</v>
      </c>
      <c r="F147" s="646">
        <v>3291.4</v>
      </c>
      <c r="G147" s="609"/>
      <c r="H147" s="609"/>
      <c r="I147" s="609"/>
      <c r="J147" s="609"/>
      <c r="K147" s="609"/>
      <c r="L147" s="1443">
        <v>2813</v>
      </c>
      <c r="M147" s="646">
        <v>1881.6</v>
      </c>
      <c r="N147" s="1443">
        <v>2330.5</v>
      </c>
      <c r="O147" s="1436">
        <v>3389.3</v>
      </c>
      <c r="P147" s="1436">
        <v>4643.6000000000004</v>
      </c>
      <c r="Q147" s="1436">
        <v>5683.6</v>
      </c>
      <c r="R147" s="1436">
        <v>5549.5</v>
      </c>
      <c r="S147" s="1795" t="s">
        <v>1629</v>
      </c>
      <c r="T147" s="1795" t="s">
        <v>1635</v>
      </c>
      <c r="U147" s="1795" t="s">
        <v>1630</v>
      </c>
    </row>
    <row r="148" spans="1:27" s="54" customFormat="1" ht="12.6" customHeight="1">
      <c r="A148" s="647"/>
      <c r="B148" s="647"/>
      <c r="C148" s="606"/>
      <c r="D148" s="620"/>
      <c r="E148" s="646"/>
      <c r="F148" s="609"/>
      <c r="G148" s="609"/>
      <c r="H148" s="609"/>
      <c r="I148" s="609"/>
      <c r="J148" s="609"/>
      <c r="K148" s="609"/>
      <c r="L148" s="609"/>
      <c r="M148" s="609"/>
      <c r="N148" s="1845"/>
      <c r="O148" s="1845"/>
      <c r="P148" s="646"/>
      <c r="Q148" s="53"/>
      <c r="R148" s="53"/>
      <c r="S148" s="1795"/>
      <c r="T148" s="1795"/>
      <c r="U148" s="1795"/>
    </row>
    <row r="149" spans="1:27" s="54" customFormat="1" ht="15.75" customHeight="1">
      <c r="A149" s="969" t="s">
        <v>368</v>
      </c>
      <c r="B149" s="647"/>
      <c r="C149" s="606">
        <v>237.4</v>
      </c>
      <c r="D149" s="620">
        <v>305.5</v>
      </c>
      <c r="E149" s="609">
        <v>394.8</v>
      </c>
      <c r="F149" s="646">
        <v>3229.3</v>
      </c>
      <c r="G149" s="646"/>
      <c r="H149" s="646"/>
      <c r="I149" s="646"/>
      <c r="J149" s="646"/>
      <c r="K149" s="646"/>
      <c r="L149" s="646">
        <v>1926.8</v>
      </c>
      <c r="M149" s="646">
        <v>1537.6</v>
      </c>
      <c r="N149" s="1443">
        <v>2080.6</v>
      </c>
      <c r="O149" s="1436">
        <v>3070</v>
      </c>
      <c r="P149" s="1436">
        <v>2419.6</v>
      </c>
      <c r="Q149" s="1436">
        <v>5622.1</v>
      </c>
      <c r="R149" s="1436">
        <v>5444.3</v>
      </c>
      <c r="S149" s="1795" t="s">
        <v>1636</v>
      </c>
      <c r="T149" s="1795" t="s">
        <v>1637</v>
      </c>
      <c r="U149" s="1795" t="s">
        <v>1638</v>
      </c>
    </row>
    <row r="150" spans="1:27" s="54" customFormat="1" ht="10.5" customHeight="1">
      <c r="A150" s="1851" t="s">
        <v>375</v>
      </c>
      <c r="B150" s="1441"/>
      <c r="C150" s="1442">
        <v>12.6</v>
      </c>
      <c r="D150" s="620">
        <v>32.700000000000003</v>
      </c>
      <c r="E150" s="620">
        <v>21.6</v>
      </c>
      <c r="F150" s="620">
        <v>1921.1</v>
      </c>
      <c r="G150" s="620"/>
      <c r="H150" s="620"/>
      <c r="I150" s="620"/>
      <c r="J150" s="620"/>
      <c r="K150" s="620"/>
      <c r="L150" s="620">
        <v>235.8</v>
      </c>
      <c r="M150" s="620">
        <v>48.5</v>
      </c>
      <c r="N150" s="620">
        <v>168.7</v>
      </c>
      <c r="O150" s="1845">
        <v>510.9</v>
      </c>
      <c r="P150" s="609">
        <v>577.79999999999995</v>
      </c>
      <c r="Q150" s="243">
        <v>281.8</v>
      </c>
      <c r="R150" s="243">
        <v>77.5</v>
      </c>
      <c r="S150" s="1791">
        <v>1</v>
      </c>
      <c r="T150" s="1791">
        <v>128.1</v>
      </c>
      <c r="U150" s="1791">
        <v>827.7</v>
      </c>
    </row>
    <row r="151" spans="1:27" s="54" customFormat="1" ht="16.5" customHeight="1">
      <c r="A151" s="647" t="s">
        <v>376</v>
      </c>
      <c r="B151" s="1441"/>
      <c r="C151" s="1854">
        <v>11.5</v>
      </c>
      <c r="D151" s="620">
        <v>18.899999999999999</v>
      </c>
      <c r="E151" s="650">
        <v>53.3</v>
      </c>
      <c r="F151" s="620">
        <v>179.2</v>
      </c>
      <c r="G151" s="620"/>
      <c r="H151" s="620"/>
      <c r="I151" s="620"/>
      <c r="J151" s="620"/>
      <c r="K151" s="620"/>
      <c r="L151" s="620">
        <v>199.4</v>
      </c>
      <c r="M151" s="620">
        <v>96.1</v>
      </c>
      <c r="N151" s="650">
        <v>76.2</v>
      </c>
      <c r="O151" s="650">
        <v>74.099999999999994</v>
      </c>
      <c r="P151" s="620">
        <v>104.5</v>
      </c>
      <c r="Q151" s="54">
        <v>253.5</v>
      </c>
      <c r="R151" s="54">
        <v>192.1</v>
      </c>
      <c r="S151" s="1762">
        <v>251.7</v>
      </c>
      <c r="T151" s="1762">
        <v>415.2</v>
      </c>
      <c r="U151" s="1762">
        <v>987.1</v>
      </c>
    </row>
    <row r="152" spans="1:27" s="54" customFormat="1" ht="16.5" customHeight="1">
      <c r="A152" s="1856" t="s">
        <v>377</v>
      </c>
      <c r="B152" s="1441"/>
      <c r="C152" s="1854">
        <v>82.6</v>
      </c>
      <c r="D152" s="620">
        <v>84.5</v>
      </c>
      <c r="E152" s="650">
        <v>107.2</v>
      </c>
      <c r="F152" s="620">
        <v>332.2</v>
      </c>
      <c r="G152" s="620"/>
      <c r="H152" s="620"/>
      <c r="I152" s="620"/>
      <c r="J152" s="620"/>
      <c r="K152" s="620"/>
      <c r="L152" s="620">
        <v>371</v>
      </c>
      <c r="M152" s="620">
        <v>402.8</v>
      </c>
      <c r="N152" s="650">
        <v>645.1</v>
      </c>
      <c r="O152" s="650">
        <v>634.20000000000005</v>
      </c>
      <c r="P152" s="605">
        <v>813.5</v>
      </c>
      <c r="Q152" s="605">
        <v>1180.0999999999999</v>
      </c>
      <c r="R152" s="605">
        <v>2573.1</v>
      </c>
      <c r="S152" s="1762" t="s">
        <v>1639</v>
      </c>
      <c r="T152" s="1762" t="s">
        <v>1640</v>
      </c>
      <c r="U152" s="1762" t="s">
        <v>1641</v>
      </c>
    </row>
    <row r="153" spans="1:27" s="54" customFormat="1" ht="21" customHeight="1">
      <c r="A153" s="1856" t="s">
        <v>378</v>
      </c>
      <c r="B153" s="1438"/>
      <c r="C153" s="1857">
        <v>130.69999999999999</v>
      </c>
      <c r="D153" s="620">
        <v>169.4</v>
      </c>
      <c r="E153" s="650">
        <v>212.7</v>
      </c>
      <c r="F153" s="620">
        <v>796.8</v>
      </c>
      <c r="G153" s="620"/>
      <c r="H153" s="620"/>
      <c r="I153" s="620" t="s">
        <v>207</v>
      </c>
      <c r="J153" s="620"/>
      <c r="K153" s="620"/>
      <c r="L153" s="620">
        <v>1120.5999999999999</v>
      </c>
      <c r="M153" s="620">
        <v>988.3</v>
      </c>
      <c r="N153" s="620">
        <v>1190.5999999999999</v>
      </c>
      <c r="O153" s="605">
        <v>1850.8</v>
      </c>
      <c r="P153" s="605">
        <v>923.8</v>
      </c>
      <c r="Q153" s="605">
        <v>3845.9</v>
      </c>
      <c r="R153" s="605">
        <v>2435.6999999999998</v>
      </c>
      <c r="S153" s="1762" t="s">
        <v>1642</v>
      </c>
      <c r="T153" s="1762" t="s">
        <v>1643</v>
      </c>
      <c r="U153" s="1762" t="s">
        <v>1644</v>
      </c>
    </row>
    <row r="154" spans="1:27" s="54" customFormat="1" ht="12.6" customHeight="1">
      <c r="A154" s="1856" t="s">
        <v>379</v>
      </c>
      <c r="B154" s="1438"/>
      <c r="C154" s="1857"/>
      <c r="D154" s="620"/>
      <c r="E154" s="650"/>
      <c r="F154" s="616" t="s">
        <v>10</v>
      </c>
      <c r="G154" s="616" t="s">
        <v>10</v>
      </c>
      <c r="H154" s="616" t="s">
        <v>10</v>
      </c>
      <c r="I154" s="616" t="s">
        <v>10</v>
      </c>
      <c r="J154" s="616" t="s">
        <v>10</v>
      </c>
      <c r="K154" s="616" t="s">
        <v>10</v>
      </c>
      <c r="L154" s="616" t="s">
        <v>10</v>
      </c>
      <c r="M154" s="620">
        <v>1.9</v>
      </c>
      <c r="N154" s="648" t="s">
        <v>10</v>
      </c>
      <c r="O154" s="648" t="s">
        <v>10</v>
      </c>
      <c r="P154" s="620"/>
      <c r="Q154" s="54">
        <v>60.8</v>
      </c>
      <c r="R154" s="54">
        <v>165.9</v>
      </c>
      <c r="S154" s="1762">
        <v>300</v>
      </c>
      <c r="T154" s="1762">
        <v>60</v>
      </c>
      <c r="U154" s="1762">
        <v>283.5</v>
      </c>
      <c r="W154" s="317"/>
      <c r="X154" s="317"/>
      <c r="Y154" s="317"/>
      <c r="Z154" s="317"/>
      <c r="AA154" s="317"/>
    </row>
    <row r="155" spans="1:27" s="54" customFormat="1" ht="14.25" customHeight="1">
      <c r="A155" s="969" t="s">
        <v>372</v>
      </c>
      <c r="B155" s="1438"/>
      <c r="C155" s="1437">
        <v>50.7</v>
      </c>
      <c r="D155" s="610">
        <v>6.7</v>
      </c>
      <c r="E155" s="969">
        <v>25.3</v>
      </c>
      <c r="F155" s="610">
        <v>62.1</v>
      </c>
      <c r="G155" s="620"/>
      <c r="H155" s="620"/>
      <c r="I155" s="620"/>
      <c r="J155" s="620"/>
      <c r="K155" s="620"/>
      <c r="L155" s="610">
        <v>886.2</v>
      </c>
      <c r="M155" s="969">
        <v>344</v>
      </c>
      <c r="N155" s="969">
        <v>249.9</v>
      </c>
      <c r="O155" s="969">
        <v>319.3</v>
      </c>
      <c r="P155" s="1436">
        <v>2224</v>
      </c>
      <c r="Q155" s="972">
        <v>61.5</v>
      </c>
      <c r="R155" s="972">
        <v>105.2</v>
      </c>
      <c r="S155" s="1760">
        <v>3.4</v>
      </c>
      <c r="T155" s="1760">
        <v>242.5</v>
      </c>
      <c r="U155" s="1760" t="s">
        <v>1645</v>
      </c>
    </row>
    <row r="156" spans="1:27" s="54" customFormat="1" ht="24" customHeight="1">
      <c r="A156" s="647" t="s">
        <v>380</v>
      </c>
      <c r="B156" s="1441"/>
      <c r="C156" s="1854"/>
      <c r="D156" s="620"/>
      <c r="E156" s="650"/>
      <c r="F156" s="620"/>
      <c r="G156" s="620"/>
      <c r="H156" s="620"/>
      <c r="I156" s="620"/>
      <c r="J156" s="620"/>
      <c r="K156" s="620"/>
      <c r="L156" s="620"/>
      <c r="M156" s="620"/>
      <c r="N156" s="650"/>
      <c r="O156" s="650"/>
      <c r="P156" s="620"/>
      <c r="Q156" s="90"/>
      <c r="R156" s="90"/>
      <c r="S156" s="1762"/>
      <c r="T156" s="1762"/>
      <c r="U156" s="1762"/>
    </row>
    <row r="157" spans="1:27" s="54" customFormat="1" ht="12">
      <c r="A157" s="1856" t="s">
        <v>381</v>
      </c>
      <c r="B157" s="1441"/>
      <c r="C157" s="1854">
        <v>45.3</v>
      </c>
      <c r="D157" s="620">
        <v>4.5</v>
      </c>
      <c r="E157" s="650">
        <v>2.5</v>
      </c>
      <c r="F157" s="616" t="s">
        <v>10</v>
      </c>
      <c r="G157" s="616" t="s">
        <v>10</v>
      </c>
      <c r="H157" s="616" t="s">
        <v>10</v>
      </c>
      <c r="I157" s="616" t="s">
        <v>10</v>
      </c>
      <c r="J157" s="616" t="s">
        <v>10</v>
      </c>
      <c r="K157" s="616" t="s">
        <v>10</v>
      </c>
      <c r="L157" s="616" t="s">
        <v>10</v>
      </c>
      <c r="M157" s="616" t="s">
        <v>10</v>
      </c>
      <c r="N157" s="650">
        <v>0.1</v>
      </c>
      <c r="O157" s="650">
        <v>242.3</v>
      </c>
      <c r="P157" s="605">
        <v>1001.5</v>
      </c>
      <c r="Q157" s="90">
        <v>60.1</v>
      </c>
      <c r="R157" s="90">
        <v>79.400000000000006</v>
      </c>
      <c r="S157" s="1762" t="s">
        <v>10</v>
      </c>
      <c r="T157" s="1762">
        <v>5.4</v>
      </c>
      <c r="U157" s="1762">
        <v>979</v>
      </c>
    </row>
    <row r="158" spans="1:27" s="54" customFormat="1" ht="25.5" customHeight="1">
      <c r="A158" s="647" t="s">
        <v>382</v>
      </c>
      <c r="B158" s="1441"/>
      <c r="C158" s="1854">
        <v>5.3</v>
      </c>
      <c r="D158" s="609">
        <v>2.2000000000000002</v>
      </c>
      <c r="E158" s="616" t="s">
        <v>10</v>
      </c>
      <c r="F158" s="620">
        <v>16.8</v>
      </c>
      <c r="G158" s="620"/>
      <c r="H158" s="620"/>
      <c r="I158" s="620"/>
      <c r="J158" s="620"/>
      <c r="K158" s="620"/>
      <c r="L158" s="620">
        <v>255.1</v>
      </c>
      <c r="M158" s="650">
        <v>344</v>
      </c>
      <c r="N158" s="650">
        <v>128.4</v>
      </c>
      <c r="O158" s="650">
        <v>27.6</v>
      </c>
      <c r="P158" s="620">
        <v>853.5</v>
      </c>
      <c r="Q158" s="90">
        <v>0</v>
      </c>
      <c r="R158" s="90">
        <v>25.8</v>
      </c>
      <c r="S158" s="1762">
        <v>3.4</v>
      </c>
      <c r="T158" s="1762">
        <v>237.1</v>
      </c>
      <c r="U158" s="1762" t="s">
        <v>1646</v>
      </c>
    </row>
    <row r="159" spans="1:27" s="54" customFormat="1" ht="12.6" customHeight="1">
      <c r="A159" s="1452" t="s">
        <v>383</v>
      </c>
      <c r="B159" s="1444"/>
      <c r="C159" s="2102">
        <v>0.1</v>
      </c>
      <c r="D159" s="1008">
        <v>0.03</v>
      </c>
      <c r="E159" s="1008">
        <v>22.8</v>
      </c>
      <c r="F159" s="1008">
        <v>45.3</v>
      </c>
      <c r="G159" s="1008"/>
      <c r="H159" s="1008"/>
      <c r="I159" s="1008"/>
      <c r="J159" s="1008"/>
      <c r="K159" s="1008"/>
      <c r="L159" s="1008">
        <v>631.1</v>
      </c>
      <c r="M159" s="920" t="s">
        <v>10</v>
      </c>
      <c r="N159" s="1009">
        <v>121.4</v>
      </c>
      <c r="O159" s="1009">
        <v>49.4</v>
      </c>
      <c r="P159" s="1009">
        <v>369</v>
      </c>
      <c r="Q159" s="1195">
        <v>1.4</v>
      </c>
      <c r="R159" s="445">
        <v>0</v>
      </c>
      <c r="S159" s="1761" t="s">
        <v>10</v>
      </c>
      <c r="T159" s="1761" t="s">
        <v>10</v>
      </c>
      <c r="U159" s="1761" t="s">
        <v>10</v>
      </c>
    </row>
    <row r="160" spans="1:27" s="54" customFormat="1" ht="24" customHeight="1">
      <c r="A160" s="460" t="s">
        <v>1522</v>
      </c>
      <c r="B160" s="460"/>
      <c r="C160" s="460"/>
      <c r="D160" s="460"/>
      <c r="E160" s="460"/>
      <c r="F160" s="460"/>
      <c r="G160" s="1858"/>
      <c r="H160" s="1858"/>
      <c r="I160" s="1858"/>
      <c r="J160" s="1858"/>
      <c r="K160" s="1858"/>
      <c r="L160" s="1858"/>
      <c r="M160" s="1858"/>
      <c r="N160" s="1439"/>
      <c r="O160" s="620"/>
    </row>
    <row r="161" spans="1:27" s="54" customFormat="1" ht="12.6" customHeight="1">
      <c r="A161" s="2186" t="s">
        <v>385</v>
      </c>
      <c r="B161" s="2186"/>
      <c r="C161" s="2186"/>
      <c r="D161" s="2186"/>
      <c r="E161" s="2186"/>
      <c r="F161" s="2186"/>
      <c r="G161" s="1439"/>
      <c r="H161" s="1439"/>
      <c r="I161" s="1439"/>
      <c r="J161" s="1439"/>
      <c r="K161" s="1439"/>
      <c r="L161" s="1439"/>
      <c r="M161" s="1439"/>
      <c r="N161" s="1439"/>
      <c r="O161" s="620"/>
    </row>
    <row r="162" spans="1:27" s="54" customFormat="1" ht="12.6" customHeight="1">
      <c r="A162" s="457" t="s">
        <v>797</v>
      </c>
      <c r="B162" s="457"/>
      <c r="C162" s="457"/>
      <c r="D162" s="457"/>
      <c r="E162" s="457"/>
      <c r="F162" s="457"/>
      <c r="G162" s="457"/>
      <c r="H162" s="457"/>
      <c r="I162" s="457"/>
      <c r="J162" s="457"/>
      <c r="K162" s="457"/>
      <c r="L162" s="457"/>
      <c r="M162" s="647"/>
      <c r="N162" s="647"/>
      <c r="O162" s="647"/>
      <c r="P162" s="620"/>
    </row>
    <row r="163" spans="1:27" s="54" customFormat="1" ht="12.6" customHeight="1">
      <c r="A163" s="1447"/>
      <c r="B163" s="1447"/>
      <c r="C163" s="1448">
        <v>2003</v>
      </c>
      <c r="D163" s="1448">
        <v>2004</v>
      </c>
      <c r="E163" s="1193">
        <v>2007</v>
      </c>
      <c r="F163" s="1193">
        <v>2011</v>
      </c>
      <c r="G163" s="1193">
        <v>2011</v>
      </c>
      <c r="H163" s="1193">
        <v>2011</v>
      </c>
      <c r="I163" s="1193">
        <v>2011</v>
      </c>
      <c r="J163" s="1193">
        <v>2011</v>
      </c>
      <c r="K163" s="1193">
        <v>2011</v>
      </c>
      <c r="L163" s="1193">
        <v>2012</v>
      </c>
      <c r="M163" s="1193">
        <v>2013</v>
      </c>
      <c r="N163" s="1193">
        <v>2014</v>
      </c>
      <c r="O163" s="1193">
        <v>2015</v>
      </c>
      <c r="P163" s="1193">
        <v>2016</v>
      </c>
      <c r="Q163" s="1428">
        <v>2019</v>
      </c>
      <c r="R163" s="1428">
        <v>2020</v>
      </c>
      <c r="S163" s="1428">
        <v>2021</v>
      </c>
      <c r="T163" s="1428">
        <v>2022</v>
      </c>
      <c r="U163" s="1428">
        <v>2023</v>
      </c>
    </row>
    <row r="164" spans="1:27" s="54" customFormat="1" ht="12.6" customHeight="1">
      <c r="A164" s="1438"/>
      <c r="B164" s="1438"/>
      <c r="C164" s="1859"/>
      <c r="D164" s="1859"/>
      <c r="E164" s="646"/>
      <c r="F164" s="646"/>
      <c r="G164" s="620"/>
      <c r="H164" s="620"/>
      <c r="I164" s="620"/>
      <c r="J164" s="620"/>
      <c r="K164" s="620"/>
      <c r="L164" s="620"/>
      <c r="M164" s="620"/>
      <c r="N164" s="620"/>
      <c r="O164" s="620"/>
      <c r="P164" s="620"/>
    </row>
    <row r="165" spans="1:27" s="54" customFormat="1" ht="11.25" customHeight="1">
      <c r="A165" s="1844" t="s">
        <v>9</v>
      </c>
      <c r="B165" s="1438"/>
      <c r="C165" s="1855">
        <v>288.10000000000002</v>
      </c>
      <c r="D165" s="610">
        <v>312.2</v>
      </c>
      <c r="E165" s="610">
        <v>420.1</v>
      </c>
      <c r="F165" s="610">
        <v>3291.4</v>
      </c>
      <c r="G165" s="620"/>
      <c r="H165" s="620"/>
      <c r="I165" s="620"/>
      <c r="J165" s="620"/>
      <c r="K165" s="620"/>
      <c r="L165" s="969">
        <v>2813</v>
      </c>
      <c r="M165" s="610">
        <v>1881.6</v>
      </c>
      <c r="N165" s="969">
        <v>2330.5</v>
      </c>
      <c r="O165" s="1436">
        <v>3389.3</v>
      </c>
      <c r="P165" s="1436">
        <v>4643.6000000000004</v>
      </c>
      <c r="Q165" s="1436">
        <v>5683.6</v>
      </c>
      <c r="R165" s="1436">
        <v>5549.5</v>
      </c>
      <c r="S165" s="1760" t="s">
        <v>1629</v>
      </c>
      <c r="T165" s="1760" t="s">
        <v>1635</v>
      </c>
      <c r="U165" s="1760" t="s">
        <v>1630</v>
      </c>
    </row>
    <row r="166" spans="1:27" s="54" customFormat="1" ht="24.75" customHeight="1">
      <c r="A166" s="620" t="s">
        <v>315</v>
      </c>
      <c r="B166" s="620"/>
      <c r="C166" s="606">
        <v>0.9</v>
      </c>
      <c r="D166" s="620">
        <v>12.4</v>
      </c>
      <c r="E166" s="616" t="s">
        <v>10</v>
      </c>
      <c r="F166" s="620">
        <v>1.9</v>
      </c>
      <c r="G166" s="620"/>
      <c r="H166" s="620"/>
      <c r="I166" s="620"/>
      <c r="J166" s="620"/>
      <c r="K166" s="620"/>
      <c r="L166" s="620">
        <v>7.6</v>
      </c>
      <c r="M166" s="620">
        <v>0.8</v>
      </c>
      <c r="N166" s="648" t="s">
        <v>10</v>
      </c>
      <c r="O166" s="648" t="s">
        <v>10</v>
      </c>
      <c r="P166" s="648" t="s">
        <v>10</v>
      </c>
      <c r="Q166" s="971">
        <v>4.3</v>
      </c>
      <c r="R166" s="971">
        <v>0</v>
      </c>
      <c r="S166" s="1762">
        <v>0</v>
      </c>
      <c r="T166" s="1762">
        <v>1.4</v>
      </c>
      <c r="U166" s="1762">
        <v>4.4000000000000004</v>
      </c>
    </row>
    <row r="167" spans="1:27" s="54" customFormat="1" ht="24">
      <c r="A167" s="1860" t="s">
        <v>389</v>
      </c>
      <c r="B167" s="620"/>
      <c r="C167" s="606">
        <v>4.9000000000000004</v>
      </c>
      <c r="D167" s="620">
        <v>19.600000000000001</v>
      </c>
      <c r="E167" s="606" t="s">
        <v>10</v>
      </c>
      <c r="F167" s="620">
        <v>0.4</v>
      </c>
      <c r="G167" s="620"/>
      <c r="H167" s="620"/>
      <c r="I167" s="620"/>
      <c r="J167" s="620"/>
      <c r="K167" s="620"/>
      <c r="L167" s="616" t="s">
        <v>10</v>
      </c>
      <c r="M167" s="620">
        <v>4.5</v>
      </c>
      <c r="N167" s="650">
        <v>184</v>
      </c>
      <c r="O167" s="648" t="s">
        <v>10</v>
      </c>
      <c r="P167" s="620">
        <v>5.2</v>
      </c>
      <c r="Q167" s="90">
        <v>465.2</v>
      </c>
      <c r="R167" s="90">
        <v>951.2</v>
      </c>
      <c r="S167" s="1762">
        <v>119.5</v>
      </c>
      <c r="T167" s="1762">
        <v>104.8</v>
      </c>
      <c r="U167" s="1762">
        <v>24.1</v>
      </c>
    </row>
    <row r="168" spans="1:27" s="2" customFormat="1" ht="24">
      <c r="A168" s="1860" t="s">
        <v>386</v>
      </c>
      <c r="B168" s="620"/>
      <c r="C168" s="606"/>
      <c r="D168" s="620"/>
      <c r="E168" s="620"/>
      <c r="F168" s="620">
        <v>128.80000000000001</v>
      </c>
      <c r="G168" s="620"/>
      <c r="H168" s="620"/>
      <c r="I168" s="620"/>
      <c r="J168" s="620"/>
      <c r="K168" s="620"/>
      <c r="L168" s="620">
        <v>774.2</v>
      </c>
      <c r="M168" s="620">
        <v>475.2</v>
      </c>
      <c r="N168" s="650">
        <v>236.4</v>
      </c>
      <c r="O168" s="650">
        <v>400</v>
      </c>
      <c r="P168" s="620">
        <v>401.4</v>
      </c>
      <c r="Q168" s="90">
        <v>206.5</v>
      </c>
      <c r="R168" s="90">
        <v>135.69999999999999</v>
      </c>
      <c r="S168" s="1762">
        <v>182.4</v>
      </c>
      <c r="T168" s="1762">
        <v>611.1</v>
      </c>
      <c r="U168" s="1762" t="s">
        <v>1647</v>
      </c>
    </row>
    <row r="169" spans="1:27" s="2" customFormat="1" ht="24">
      <c r="A169" s="1860" t="s">
        <v>387</v>
      </c>
      <c r="B169" s="620"/>
      <c r="C169" s="606"/>
      <c r="D169" s="620"/>
      <c r="E169" s="620"/>
      <c r="F169" s="616" t="s">
        <v>10</v>
      </c>
      <c r="G169" s="616" t="s">
        <v>10</v>
      </c>
      <c r="H169" s="616"/>
      <c r="I169" s="616"/>
      <c r="J169" s="616"/>
      <c r="K169" s="616"/>
      <c r="L169" s="616" t="s">
        <v>10</v>
      </c>
      <c r="M169" s="616" t="s">
        <v>10</v>
      </c>
      <c r="N169" s="650">
        <v>43.4</v>
      </c>
      <c r="O169" s="650">
        <v>81.400000000000006</v>
      </c>
      <c r="P169" s="1255">
        <v>1074.5999999999999</v>
      </c>
      <c r="Q169" s="90">
        <v>59.2</v>
      </c>
      <c r="R169" s="90">
        <v>43.8</v>
      </c>
      <c r="S169" s="1762">
        <v>9.6999999999999993</v>
      </c>
      <c r="T169" s="1762">
        <v>71.3</v>
      </c>
      <c r="U169" s="1762">
        <v>433.2</v>
      </c>
    </row>
    <row r="170" spans="1:27" s="2" customFormat="1">
      <c r="A170" s="620" t="s">
        <v>124</v>
      </c>
      <c r="B170" s="620"/>
      <c r="C170" s="1861" t="s">
        <v>10</v>
      </c>
      <c r="D170" s="620">
        <v>0.3</v>
      </c>
      <c r="E170" s="620"/>
      <c r="F170" s="616" t="s">
        <v>10</v>
      </c>
      <c r="G170" s="616" t="s">
        <v>10</v>
      </c>
      <c r="H170" s="616"/>
      <c r="I170" s="616"/>
      <c r="J170" s="616"/>
      <c r="K170" s="616"/>
      <c r="L170" s="616" t="s">
        <v>10</v>
      </c>
      <c r="M170" s="616" t="s">
        <v>10</v>
      </c>
      <c r="N170" s="650">
        <v>1.6</v>
      </c>
      <c r="O170" s="648" t="s">
        <v>10</v>
      </c>
      <c r="P170" s="620">
        <v>6.8</v>
      </c>
      <c r="Q170" s="90">
        <v>0.4</v>
      </c>
      <c r="R170" s="90">
        <v>0</v>
      </c>
      <c r="S170" s="1762">
        <v>0</v>
      </c>
      <c r="T170" s="1762">
        <v>0.1</v>
      </c>
      <c r="U170" s="1762">
        <v>0</v>
      </c>
    </row>
    <row r="171" spans="1:27" s="2" customFormat="1" ht="24">
      <c r="A171" s="1860" t="s">
        <v>388</v>
      </c>
      <c r="B171" s="620"/>
      <c r="C171" s="606"/>
      <c r="D171" s="620"/>
      <c r="E171" s="620"/>
      <c r="F171" s="620">
        <v>53.3</v>
      </c>
      <c r="G171" s="620"/>
      <c r="H171" s="620"/>
      <c r="I171" s="620"/>
      <c r="J171" s="620"/>
      <c r="K171" s="620"/>
      <c r="L171" s="650">
        <v>55</v>
      </c>
      <c r="M171" s="620">
        <v>122.7</v>
      </c>
      <c r="N171" s="650">
        <v>255.5</v>
      </c>
      <c r="O171" s="650">
        <v>236.5</v>
      </c>
      <c r="P171" s="620">
        <v>131.5</v>
      </c>
      <c r="Q171" s="90">
        <v>97.3</v>
      </c>
      <c r="R171" s="90">
        <v>97.4</v>
      </c>
      <c r="S171" s="1762">
        <v>105.6</v>
      </c>
      <c r="T171" s="1762">
        <v>107.8</v>
      </c>
      <c r="U171" s="1762">
        <v>115.4</v>
      </c>
    </row>
    <row r="172" spans="1:27" s="54" customFormat="1" ht="15.75" customHeight="1">
      <c r="A172" s="620" t="s">
        <v>390</v>
      </c>
      <c r="B172" s="620"/>
      <c r="C172" s="606"/>
      <c r="D172" s="620"/>
      <c r="E172" s="620"/>
      <c r="F172" s="620">
        <v>334.7</v>
      </c>
      <c r="G172" s="620"/>
      <c r="H172" s="620"/>
      <c r="I172" s="620"/>
      <c r="J172" s="620"/>
      <c r="K172" s="620"/>
      <c r="L172" s="620">
        <v>282.2</v>
      </c>
      <c r="M172" s="650">
        <v>215.3</v>
      </c>
      <c r="N172" s="650">
        <v>233</v>
      </c>
      <c r="O172" s="650">
        <v>512.20000000000005</v>
      </c>
      <c r="P172" s="620">
        <v>323.39999999999998</v>
      </c>
      <c r="Q172" s="90">
        <v>309.39999999999998</v>
      </c>
      <c r="R172" s="90">
        <v>363.4</v>
      </c>
      <c r="S172" s="1762">
        <v>140.69999999999999</v>
      </c>
      <c r="T172" s="1762">
        <v>338.7</v>
      </c>
      <c r="U172" s="1762">
        <v>895.5</v>
      </c>
    </row>
    <row r="173" spans="1:27" s="54" customFormat="1" ht="17.25" customHeight="1">
      <c r="A173" s="620" t="s">
        <v>197</v>
      </c>
      <c r="B173" s="620"/>
      <c r="C173" s="606"/>
      <c r="D173" s="620"/>
      <c r="E173" s="620"/>
      <c r="F173" s="620">
        <v>49.8</v>
      </c>
      <c r="G173" s="620"/>
      <c r="H173" s="620"/>
      <c r="I173" s="620"/>
      <c r="J173" s="620"/>
      <c r="K173" s="620"/>
      <c r="L173" s="620">
        <v>34.700000000000003</v>
      </c>
      <c r="M173" s="650">
        <v>115</v>
      </c>
      <c r="N173" s="650">
        <v>174.9</v>
      </c>
      <c r="O173" s="650">
        <v>59.6</v>
      </c>
      <c r="P173" s="650">
        <v>275</v>
      </c>
      <c r="Q173" s="90">
        <v>140.9</v>
      </c>
      <c r="R173" s="90">
        <v>54.6</v>
      </c>
      <c r="S173" s="1762">
        <v>22</v>
      </c>
      <c r="T173" s="1762">
        <v>19.8</v>
      </c>
      <c r="U173" s="1762">
        <v>39.9</v>
      </c>
    </row>
    <row r="174" spans="1:27" s="54" customFormat="1" ht="12.6" customHeight="1">
      <c r="A174" s="620" t="s">
        <v>87</v>
      </c>
      <c r="B174" s="620"/>
      <c r="C174" s="606">
        <v>11.8</v>
      </c>
      <c r="D174" s="620">
        <v>12.2</v>
      </c>
      <c r="E174" s="620">
        <v>70.8</v>
      </c>
      <c r="F174" s="620">
        <v>334.7</v>
      </c>
      <c r="G174" s="620"/>
      <c r="H174" s="620"/>
      <c r="I174" s="620"/>
      <c r="J174" s="620"/>
      <c r="K174" s="620"/>
      <c r="L174" s="620">
        <v>282.2</v>
      </c>
      <c r="M174" s="650">
        <v>215.3</v>
      </c>
      <c r="N174" s="650">
        <v>43</v>
      </c>
      <c r="O174" s="650">
        <v>5.4</v>
      </c>
      <c r="P174" s="650">
        <v>74.400000000000006</v>
      </c>
      <c r="Q174" s="90">
        <v>84</v>
      </c>
      <c r="R174" s="90">
        <v>25.2</v>
      </c>
      <c r="S174" s="1762">
        <v>5.5</v>
      </c>
      <c r="T174" s="1762">
        <v>12.3</v>
      </c>
      <c r="U174" s="1762">
        <v>9.3000000000000007</v>
      </c>
    </row>
    <row r="175" spans="1:27" s="54" customFormat="1" ht="6" customHeight="1">
      <c r="A175" s="620" t="s">
        <v>391</v>
      </c>
      <c r="B175" s="620"/>
      <c r="C175" s="1861">
        <v>10.9</v>
      </c>
      <c r="D175" s="620">
        <v>1.5</v>
      </c>
      <c r="E175" s="620">
        <v>34.9</v>
      </c>
      <c r="F175" s="620">
        <v>2.8</v>
      </c>
      <c r="G175" s="620"/>
      <c r="H175" s="620"/>
      <c r="I175" s="620"/>
      <c r="J175" s="620"/>
      <c r="K175" s="620"/>
      <c r="L175" s="620">
        <v>1.2</v>
      </c>
      <c r="M175" s="650">
        <v>0</v>
      </c>
      <c r="N175" s="650">
        <v>1</v>
      </c>
      <c r="O175" s="650">
        <v>15</v>
      </c>
      <c r="P175" s="650">
        <v>2.8</v>
      </c>
      <c r="Q175" s="90">
        <v>6.4</v>
      </c>
      <c r="R175" s="90">
        <v>6.3</v>
      </c>
      <c r="S175" s="1762">
        <v>20.7</v>
      </c>
      <c r="T175" s="1762">
        <v>19.5</v>
      </c>
      <c r="U175" s="1762">
        <v>0</v>
      </c>
    </row>
    <row r="176" spans="1:27" s="54" customFormat="1" ht="12.6" customHeight="1">
      <c r="A176" s="1862" t="s">
        <v>199</v>
      </c>
      <c r="B176" s="620"/>
      <c r="C176" s="1861"/>
      <c r="D176" s="620">
        <v>1.9</v>
      </c>
      <c r="E176" s="620">
        <v>2.5</v>
      </c>
      <c r="F176" s="620">
        <v>4.5</v>
      </c>
      <c r="G176" s="620"/>
      <c r="H176" s="620"/>
      <c r="I176" s="620"/>
      <c r="J176" s="620"/>
      <c r="K176" s="620"/>
      <c r="L176" s="620">
        <v>11.3</v>
      </c>
      <c r="M176" s="650">
        <v>39.4</v>
      </c>
      <c r="N176" s="650">
        <v>10.9</v>
      </c>
      <c r="O176" s="650">
        <v>3.5</v>
      </c>
      <c r="P176" s="650">
        <v>1.2</v>
      </c>
      <c r="Q176" s="90">
        <v>27.7</v>
      </c>
      <c r="R176" s="90">
        <v>43.4</v>
      </c>
      <c r="S176" s="1762">
        <v>0</v>
      </c>
      <c r="T176" s="1762">
        <v>70.2</v>
      </c>
      <c r="U176" s="1762">
        <v>9.8000000000000007</v>
      </c>
      <c r="W176" s="317"/>
      <c r="X176" s="317"/>
      <c r="Y176" s="317"/>
      <c r="Z176" s="317"/>
      <c r="AA176" s="317"/>
    </row>
    <row r="177" spans="1:21" s="54" customFormat="1" ht="12.6" customHeight="1">
      <c r="A177" s="1862" t="s">
        <v>392</v>
      </c>
      <c r="B177" s="620"/>
      <c r="C177" s="1861"/>
      <c r="D177" s="620"/>
      <c r="E177" s="620"/>
      <c r="F177" s="648" t="s">
        <v>10</v>
      </c>
      <c r="G177" s="648" t="s">
        <v>10</v>
      </c>
      <c r="H177" s="648" t="s">
        <v>10</v>
      </c>
      <c r="I177" s="648" t="s">
        <v>10</v>
      </c>
      <c r="J177" s="648" t="s">
        <v>10</v>
      </c>
      <c r="K177" s="648" t="s">
        <v>10</v>
      </c>
      <c r="L177" s="648" t="s">
        <v>10</v>
      </c>
      <c r="M177" s="648" t="s">
        <v>10</v>
      </c>
      <c r="N177" s="648" t="s">
        <v>10</v>
      </c>
      <c r="O177" s="650">
        <v>1.1000000000000001</v>
      </c>
      <c r="P177" s="650">
        <f ca="1">-P177</f>
        <v>0</v>
      </c>
      <c r="Q177" s="90">
        <v>0</v>
      </c>
      <c r="R177" s="90">
        <v>0</v>
      </c>
      <c r="S177" s="1762">
        <v>0</v>
      </c>
      <c r="T177" s="1762">
        <v>0</v>
      </c>
      <c r="U177" s="1762">
        <v>0</v>
      </c>
    </row>
    <row r="178" spans="1:21" s="54" customFormat="1" ht="12.6" customHeight="1">
      <c r="A178" s="1446" t="s">
        <v>991</v>
      </c>
      <c r="B178" s="620"/>
      <c r="C178" s="1861"/>
      <c r="D178" s="620"/>
      <c r="E178" s="620"/>
      <c r="F178" s="648"/>
      <c r="G178" s="648"/>
      <c r="H178" s="648"/>
      <c r="I178" s="648"/>
      <c r="J178" s="648"/>
      <c r="K178" s="648"/>
      <c r="L178" s="648"/>
      <c r="M178" s="648"/>
      <c r="N178" s="648"/>
      <c r="O178" s="650"/>
      <c r="P178" s="650"/>
      <c r="Q178" s="971" t="s">
        <v>10</v>
      </c>
      <c r="R178" s="971" t="s">
        <v>10</v>
      </c>
      <c r="S178" s="1762" t="s">
        <v>10</v>
      </c>
      <c r="T178" s="1762">
        <v>116.9</v>
      </c>
      <c r="U178" s="1762">
        <v>0</v>
      </c>
    </row>
    <row r="179" spans="1:21" s="54" customFormat="1" ht="12.6" customHeight="1">
      <c r="A179" s="1860" t="s">
        <v>393</v>
      </c>
      <c r="B179" s="620"/>
      <c r="C179" s="606">
        <v>6.1</v>
      </c>
      <c r="D179" s="620">
        <v>4.5999999999999996</v>
      </c>
      <c r="E179" s="650">
        <v>2.5</v>
      </c>
      <c r="F179" s="620">
        <v>40.799999999999997</v>
      </c>
      <c r="G179" s="620"/>
      <c r="H179" s="620"/>
      <c r="I179" s="620"/>
      <c r="J179" s="620"/>
      <c r="K179" s="620"/>
      <c r="L179" s="620">
        <v>5.4</v>
      </c>
      <c r="M179" s="650">
        <v>21.6</v>
      </c>
      <c r="N179" s="650">
        <v>1.3</v>
      </c>
      <c r="O179" s="650">
        <v>28.3</v>
      </c>
      <c r="P179" s="650">
        <v>6</v>
      </c>
      <c r="Q179" s="90">
        <v>1.1000000000000001</v>
      </c>
      <c r="R179" s="90">
        <v>0</v>
      </c>
      <c r="S179" s="1762">
        <v>0</v>
      </c>
      <c r="T179" s="1762">
        <v>0.3</v>
      </c>
      <c r="U179" s="1762">
        <v>1.2</v>
      </c>
    </row>
    <row r="180" spans="1:21" s="2" customFormat="1" ht="12.6" customHeight="1">
      <c r="A180" s="620" t="s">
        <v>90</v>
      </c>
      <c r="B180" s="620"/>
      <c r="C180" s="606">
        <v>71.2</v>
      </c>
      <c r="D180" s="620">
        <v>30.4</v>
      </c>
      <c r="E180" s="650">
        <v>27.9</v>
      </c>
      <c r="F180" s="620">
        <v>41.7</v>
      </c>
      <c r="G180" s="620"/>
      <c r="H180" s="620"/>
      <c r="I180" s="620"/>
      <c r="J180" s="620"/>
      <c r="K180" s="620"/>
      <c r="L180" s="620">
        <v>323.3</v>
      </c>
      <c r="M180" s="650">
        <v>46.1</v>
      </c>
      <c r="N180" s="650">
        <v>126.6</v>
      </c>
      <c r="O180" s="650">
        <v>254</v>
      </c>
      <c r="P180" s="650">
        <v>322.39999999999998</v>
      </c>
      <c r="Q180" s="90">
        <v>226.4</v>
      </c>
      <c r="R180" s="90">
        <v>205.6</v>
      </c>
      <c r="S180" s="1762">
        <v>233.7</v>
      </c>
      <c r="T180" s="1762">
        <v>320</v>
      </c>
      <c r="U180" s="1762" t="s">
        <v>1648</v>
      </c>
    </row>
    <row r="181" spans="1:21" ht="24">
      <c r="A181" s="1860" t="s">
        <v>394</v>
      </c>
      <c r="B181" s="620"/>
      <c r="C181" s="606"/>
      <c r="D181" s="620"/>
      <c r="E181" s="650"/>
      <c r="F181" s="620">
        <v>10.6</v>
      </c>
      <c r="G181" s="620"/>
      <c r="H181" s="620"/>
      <c r="I181" s="620"/>
      <c r="J181" s="620"/>
      <c r="K181" s="620"/>
      <c r="L181" s="650">
        <v>16</v>
      </c>
      <c r="M181" s="650">
        <v>17.3</v>
      </c>
      <c r="N181" s="650">
        <v>106.1</v>
      </c>
      <c r="O181" s="650">
        <v>101</v>
      </c>
      <c r="P181" s="650">
        <v>10.199999999999999</v>
      </c>
      <c r="Q181" s="90">
        <v>131.9</v>
      </c>
      <c r="R181" s="90">
        <v>75.599999999999994</v>
      </c>
      <c r="S181" s="1762">
        <v>28.3</v>
      </c>
      <c r="T181" s="1762">
        <v>54</v>
      </c>
      <c r="U181" s="1762">
        <v>54.3</v>
      </c>
    </row>
    <row r="182" spans="1:21" ht="12">
      <c r="A182" s="1860" t="s">
        <v>203</v>
      </c>
      <c r="B182" s="620"/>
      <c r="C182" s="606"/>
      <c r="D182" s="620"/>
      <c r="E182" s="650"/>
      <c r="F182" s="620"/>
      <c r="G182" s="620"/>
      <c r="H182" s="620"/>
      <c r="I182" s="620"/>
      <c r="J182" s="620"/>
      <c r="K182" s="620"/>
      <c r="L182" s="650"/>
      <c r="M182" s="650"/>
      <c r="N182" s="650">
        <v>54.7</v>
      </c>
      <c r="O182" s="650">
        <v>26</v>
      </c>
      <c r="P182" s="650">
        <v>40</v>
      </c>
      <c r="Q182" s="90">
        <v>77.900000000000006</v>
      </c>
      <c r="R182" s="90">
        <v>24.8</v>
      </c>
      <c r="S182" s="1762">
        <v>33.1</v>
      </c>
      <c r="T182" s="1762">
        <v>8.5</v>
      </c>
      <c r="U182" s="1762" t="s">
        <v>1649</v>
      </c>
    </row>
    <row r="183" spans="1:21" ht="12">
      <c r="A183" s="620" t="s">
        <v>204</v>
      </c>
      <c r="B183" s="620"/>
      <c r="C183" s="606"/>
      <c r="D183" s="620"/>
      <c r="E183" s="620"/>
      <c r="F183" s="620">
        <v>99.6</v>
      </c>
      <c r="G183" s="620"/>
      <c r="H183" s="620"/>
      <c r="I183" s="620"/>
      <c r="J183" s="620"/>
      <c r="K183" s="620"/>
      <c r="L183" s="620">
        <v>58.8</v>
      </c>
      <c r="M183" s="650">
        <v>64.099999999999994</v>
      </c>
      <c r="N183" s="650">
        <v>20.5</v>
      </c>
      <c r="O183" s="650">
        <v>30.7</v>
      </c>
      <c r="P183" s="650">
        <v>11.8</v>
      </c>
      <c r="Q183" s="90">
        <v>6.5</v>
      </c>
      <c r="R183" s="90">
        <v>5.0999999999999996</v>
      </c>
      <c r="S183" s="1762">
        <v>0.7</v>
      </c>
      <c r="T183" s="1762">
        <v>13.6</v>
      </c>
      <c r="U183" s="1762">
        <v>0</v>
      </c>
    </row>
    <row r="184" spans="1:21" ht="15.75">
      <c r="A184" s="2185" t="s">
        <v>1523</v>
      </c>
      <c r="B184" s="2185"/>
      <c r="C184" s="2185"/>
      <c r="D184" s="2185"/>
      <c r="E184" s="2185"/>
      <c r="F184" s="2185"/>
      <c r="G184" s="2185"/>
      <c r="H184" s="2185"/>
      <c r="I184" s="2185"/>
      <c r="J184" s="2185"/>
      <c r="K184" s="2185"/>
      <c r="L184" s="2185"/>
      <c r="M184" s="2185"/>
      <c r="N184" s="2185"/>
      <c r="O184" s="2185"/>
      <c r="P184" s="2185"/>
      <c r="Q184" s="2185"/>
      <c r="R184" s="2185"/>
      <c r="S184" s="2185"/>
      <c r="T184" s="54"/>
      <c r="U184" s="54"/>
    </row>
    <row r="185" spans="1:21" ht="12">
      <c r="A185" s="2182" t="s">
        <v>395</v>
      </c>
      <c r="B185" s="2182"/>
      <c r="C185" s="2182"/>
      <c r="D185" s="2182"/>
      <c r="E185" s="2182"/>
      <c r="F185" s="2182"/>
      <c r="G185" s="2182"/>
      <c r="H185" s="2182"/>
      <c r="I185" s="2182"/>
      <c r="J185" s="2182"/>
      <c r="K185" s="2182"/>
      <c r="L185" s="2182"/>
      <c r="M185" s="620"/>
      <c r="N185" s="620"/>
      <c r="O185" s="620"/>
      <c r="P185" s="620"/>
      <c r="Q185" s="54"/>
      <c r="R185" s="54"/>
      <c r="S185" s="54"/>
      <c r="T185" s="54"/>
      <c r="U185" s="54"/>
    </row>
    <row r="186" spans="1:21" ht="12">
      <c r="A186" s="1450"/>
      <c r="B186" s="1447"/>
      <c r="C186" s="1448">
        <v>2003</v>
      </c>
      <c r="D186" s="1448">
        <v>2004</v>
      </c>
      <c r="E186" s="1193">
        <v>2007</v>
      </c>
      <c r="F186" s="1193">
        <v>2011</v>
      </c>
      <c r="G186" s="1193">
        <v>2011</v>
      </c>
      <c r="H186" s="1193">
        <v>2011</v>
      </c>
      <c r="I186" s="1193">
        <v>2011</v>
      </c>
      <c r="J186" s="1193">
        <v>2011</v>
      </c>
      <c r="K186" s="1193">
        <v>2011</v>
      </c>
      <c r="L186" s="1193">
        <v>2012</v>
      </c>
      <c r="M186" s="1193">
        <v>2013</v>
      </c>
      <c r="N186" s="1193">
        <v>2014</v>
      </c>
      <c r="O186" s="1193">
        <v>2015</v>
      </c>
      <c r="P186" s="1193">
        <v>2016</v>
      </c>
      <c r="Q186" s="1428">
        <v>2019</v>
      </c>
      <c r="R186" s="1428">
        <v>2020</v>
      </c>
      <c r="S186" s="1428">
        <v>2021</v>
      </c>
      <c r="T186" s="1428">
        <v>2022</v>
      </c>
      <c r="U186" s="1428">
        <v>2023</v>
      </c>
    </row>
    <row r="187" spans="1:21" ht="12">
      <c r="A187" s="620"/>
      <c r="B187" s="620"/>
      <c r="C187" s="620"/>
      <c r="D187" s="620"/>
      <c r="E187" s="620"/>
      <c r="F187" s="620"/>
      <c r="G187" s="620"/>
      <c r="H187" s="620"/>
      <c r="I187" s="620"/>
      <c r="J187" s="620"/>
      <c r="K187" s="620"/>
      <c r="L187" s="620"/>
      <c r="M187" s="620"/>
      <c r="N187" s="620"/>
      <c r="O187" s="620"/>
      <c r="P187" s="620"/>
      <c r="Q187" s="54"/>
      <c r="R187" s="54"/>
      <c r="S187" s="54"/>
      <c r="T187" s="54"/>
      <c r="U187" s="54"/>
    </row>
    <row r="188" spans="1:21" ht="12">
      <c r="A188" s="1846" t="s">
        <v>9</v>
      </c>
      <c r="B188" s="1441"/>
      <c r="C188" s="1855">
        <v>153.30000000000001</v>
      </c>
      <c r="D188" s="610">
        <v>164.6</v>
      </c>
      <c r="E188" s="610">
        <v>158.1</v>
      </c>
      <c r="F188" s="610">
        <v>2487.6999999999998</v>
      </c>
      <c r="G188" s="620"/>
      <c r="H188" s="620"/>
      <c r="I188" s="620"/>
      <c r="J188" s="620"/>
      <c r="K188" s="620"/>
      <c r="L188" s="969">
        <v>1978</v>
      </c>
      <c r="M188" s="610">
        <v>1556.6</v>
      </c>
      <c r="N188" s="610">
        <v>1883.6</v>
      </c>
      <c r="O188" s="1436">
        <v>2406.6</v>
      </c>
      <c r="P188" s="1436">
        <v>3124.7</v>
      </c>
      <c r="Q188" s="1436">
        <v>5752.6</v>
      </c>
      <c r="R188" s="1436">
        <v>8043.2</v>
      </c>
      <c r="S188" s="1760" t="s">
        <v>1650</v>
      </c>
      <c r="T188" s="1760" t="s">
        <v>1651</v>
      </c>
      <c r="U188" s="1760" t="s">
        <v>1652</v>
      </c>
    </row>
    <row r="189" spans="1:21" ht="12">
      <c r="A189" s="650" t="s">
        <v>73</v>
      </c>
      <c r="B189" s="1441"/>
      <c r="C189" s="606">
        <v>133.19999999999999</v>
      </c>
      <c r="D189" s="609">
        <v>137.19999999999999</v>
      </c>
      <c r="E189" s="620">
        <v>42.6</v>
      </c>
      <c r="F189" s="620">
        <v>1914.5</v>
      </c>
      <c r="G189" s="620"/>
      <c r="H189" s="620"/>
      <c r="I189" s="620"/>
      <c r="J189" s="620"/>
      <c r="K189" s="620"/>
      <c r="L189" s="620">
        <v>886.6</v>
      </c>
      <c r="M189" s="620">
        <v>954.6</v>
      </c>
      <c r="N189" s="650">
        <v>1112</v>
      </c>
      <c r="O189" s="605">
        <v>1404.2</v>
      </c>
      <c r="P189" s="605">
        <v>556.20000000000005</v>
      </c>
      <c r="Q189" s="605">
        <v>1167.5999999999999</v>
      </c>
      <c r="R189" s="605">
        <v>1108.2</v>
      </c>
      <c r="S189" s="1762" t="s">
        <v>1653</v>
      </c>
      <c r="T189" s="1762" t="s">
        <v>1654</v>
      </c>
      <c r="U189" s="1762" t="s">
        <v>1655</v>
      </c>
    </row>
    <row r="190" spans="1:21" ht="12">
      <c r="A190" s="650" t="s">
        <v>72</v>
      </c>
      <c r="B190" s="1441"/>
      <c r="C190" s="606"/>
      <c r="D190" s="620">
        <v>27.4</v>
      </c>
      <c r="E190" s="620">
        <v>115.5</v>
      </c>
      <c r="F190" s="620">
        <v>308.89999999999998</v>
      </c>
      <c r="G190" s="620"/>
      <c r="H190" s="620"/>
      <c r="I190" s="620"/>
      <c r="J190" s="620"/>
      <c r="K190" s="620"/>
      <c r="L190" s="620">
        <v>879.5</v>
      </c>
      <c r="M190" s="620">
        <v>344.8</v>
      </c>
      <c r="N190" s="650">
        <v>533.4</v>
      </c>
      <c r="O190" s="650">
        <v>384.2</v>
      </c>
      <c r="P190" s="605">
        <v>1400.3</v>
      </c>
      <c r="Q190" s="605">
        <v>3104.1</v>
      </c>
      <c r="R190" s="605">
        <v>5563.9</v>
      </c>
      <c r="S190" s="1762" t="s">
        <v>1656</v>
      </c>
      <c r="T190" s="1762" t="s">
        <v>1657</v>
      </c>
      <c r="U190" s="1762" t="s">
        <v>1658</v>
      </c>
    </row>
    <row r="191" spans="1:21" ht="12">
      <c r="A191" s="1009" t="s">
        <v>74</v>
      </c>
      <c r="B191" s="1444"/>
      <c r="C191" s="1008">
        <v>20.100000000000001</v>
      </c>
      <c r="D191" s="920" t="s">
        <v>10</v>
      </c>
      <c r="E191" s="920" t="s">
        <v>10</v>
      </c>
      <c r="F191" s="1008">
        <v>267.3</v>
      </c>
      <c r="G191" s="1008"/>
      <c r="H191" s="1008"/>
      <c r="I191" s="1008"/>
      <c r="J191" s="1008"/>
      <c r="K191" s="1008"/>
      <c r="L191" s="1008">
        <v>211.9</v>
      </c>
      <c r="M191" s="1008">
        <v>257.2</v>
      </c>
      <c r="N191" s="1009">
        <v>238.2</v>
      </c>
      <c r="O191" s="1451">
        <v>618.20000000000005</v>
      </c>
      <c r="P191" s="1451">
        <v>1168.2</v>
      </c>
      <c r="Q191" s="1451">
        <v>1480.9</v>
      </c>
      <c r="R191" s="1451">
        <v>1371.1</v>
      </c>
      <c r="S191" s="1761" t="s">
        <v>1659</v>
      </c>
      <c r="T191" s="1761" t="s">
        <v>1660</v>
      </c>
      <c r="U191" s="1761" t="s">
        <v>1661</v>
      </c>
    </row>
    <row r="192" spans="1:21">
      <c r="B192" s="617"/>
      <c r="C192" s="617"/>
      <c r="D192" s="1854"/>
      <c r="E192" s="1854"/>
      <c r="F192" s="1439"/>
      <c r="G192" s="1439"/>
      <c r="H192" s="1439"/>
      <c r="I192" s="1439"/>
      <c r="J192" s="1439"/>
      <c r="K192" s="1439"/>
      <c r="L192" s="1439"/>
      <c r="M192" s="1439"/>
      <c r="N192" s="1439"/>
      <c r="O192" s="1439"/>
      <c r="P192" s="2"/>
      <c r="Q192" s="2"/>
      <c r="R192" s="2"/>
      <c r="S192" s="2"/>
      <c r="T192" s="2"/>
      <c r="U192" s="2"/>
    </row>
    <row r="234" spans="1:21" s="2" customFormat="1" ht="12.6" customHeight="1">
      <c r="A234" s="1844"/>
      <c r="B234" s="1844"/>
      <c r="C234" s="1844"/>
      <c r="D234" s="1844"/>
      <c r="E234" s="1843"/>
      <c r="F234" s="1843"/>
      <c r="G234" s="1843"/>
      <c r="H234" s="1843"/>
      <c r="I234" s="1843"/>
      <c r="J234" s="1843"/>
      <c r="K234" s="1843"/>
      <c r="L234" s="1843"/>
      <c r="M234" s="609"/>
      <c r="N234" s="53"/>
      <c r="O234" s="53"/>
      <c r="P234" s="53"/>
      <c r="Q234" s="53"/>
      <c r="R234" s="53"/>
      <c r="S234" s="53"/>
      <c r="T234" s="53"/>
      <c r="U234" s="53"/>
    </row>
    <row r="235" spans="1:21" s="2" customFormat="1" ht="10.5" customHeight="1">
      <c r="A235" s="1844"/>
      <c r="B235" s="1844"/>
      <c r="C235" s="1844"/>
      <c r="D235" s="1844"/>
      <c r="E235" s="1843"/>
      <c r="F235" s="1843"/>
      <c r="G235" s="1843"/>
      <c r="H235" s="1843"/>
      <c r="I235" s="1843"/>
      <c r="J235" s="1843"/>
      <c r="K235" s="1843"/>
      <c r="L235" s="1843"/>
      <c r="M235" s="609"/>
      <c r="N235" s="53"/>
      <c r="O235" s="53"/>
      <c r="P235" s="53"/>
      <c r="Q235" s="53"/>
      <c r="R235" s="53"/>
      <c r="S235" s="53"/>
      <c r="T235" s="53"/>
      <c r="U235" s="53"/>
    </row>
    <row r="236" spans="1:21" s="2" customFormat="1" ht="12.6" customHeight="1">
      <c r="A236" s="1844"/>
      <c r="B236" s="1844"/>
      <c r="C236" s="1844"/>
      <c r="D236" s="1844"/>
      <c r="E236" s="1843"/>
      <c r="F236" s="1843"/>
      <c r="G236" s="1843"/>
      <c r="H236" s="1843"/>
      <c r="I236" s="1843"/>
      <c r="J236" s="1843"/>
      <c r="K236" s="1843"/>
      <c r="L236" s="1843"/>
      <c r="M236" s="609"/>
      <c r="N236" s="53"/>
      <c r="O236" s="53"/>
      <c r="P236" s="53"/>
      <c r="Q236" s="53"/>
      <c r="R236" s="53"/>
      <c r="S236" s="53"/>
      <c r="T236" s="53"/>
      <c r="U236" s="53"/>
    </row>
    <row r="237" spans="1:21" s="2" customFormat="1" ht="12.6" customHeight="1">
      <c r="A237" s="1844"/>
      <c r="B237" s="1844"/>
      <c r="C237" s="1844"/>
      <c r="D237" s="1844"/>
      <c r="E237" s="1843"/>
      <c r="F237" s="1843"/>
      <c r="G237" s="1843"/>
      <c r="H237" s="1843"/>
      <c r="I237" s="1843"/>
      <c r="J237" s="1843"/>
      <c r="K237" s="1843"/>
      <c r="L237" s="1843"/>
      <c r="M237" s="609"/>
      <c r="N237" s="53"/>
      <c r="O237" s="53"/>
      <c r="P237" s="53"/>
      <c r="Q237" s="53"/>
      <c r="R237" s="53"/>
      <c r="S237" s="53"/>
      <c r="T237" s="53"/>
      <c r="U237" s="53"/>
    </row>
    <row r="238" spans="1:21" s="2" customFormat="1" ht="12.6" customHeight="1">
      <c r="A238" s="1844"/>
      <c r="B238" s="1844"/>
      <c r="C238" s="1844"/>
      <c r="D238" s="1844"/>
      <c r="E238" s="1843"/>
      <c r="F238" s="1843"/>
      <c r="G238" s="1843"/>
      <c r="H238" s="1843"/>
      <c r="I238" s="1843"/>
      <c r="J238" s="1843"/>
      <c r="K238" s="1843"/>
      <c r="L238" s="1843"/>
      <c r="M238" s="609"/>
      <c r="N238" s="53"/>
      <c r="O238" s="53"/>
      <c r="P238" s="53"/>
      <c r="Q238" s="53"/>
      <c r="R238" s="53"/>
      <c r="S238" s="53"/>
      <c r="T238" s="53"/>
      <c r="U238" s="53"/>
    </row>
    <row r="239" spans="1:21" s="2" customFormat="1" ht="12.6" customHeight="1">
      <c r="A239" s="1844"/>
      <c r="B239" s="1844"/>
      <c r="C239" s="1844"/>
      <c r="D239" s="1844"/>
      <c r="E239" s="1843"/>
      <c r="F239" s="1843"/>
      <c r="G239" s="1843"/>
      <c r="H239" s="1843"/>
      <c r="I239" s="1843"/>
      <c r="J239" s="1843"/>
      <c r="K239" s="1843"/>
      <c r="L239" s="1843"/>
      <c r="M239" s="609"/>
      <c r="N239" s="53"/>
      <c r="O239" s="53"/>
      <c r="P239" s="53"/>
      <c r="Q239" s="53"/>
      <c r="R239" s="53"/>
      <c r="S239" s="53"/>
      <c r="T239" s="53"/>
      <c r="U239" s="53"/>
    </row>
    <row r="240" spans="1:21" s="2" customFormat="1" ht="12.6" customHeight="1">
      <c r="A240" s="1844"/>
      <c r="B240" s="1844"/>
      <c r="C240" s="1844"/>
      <c r="D240" s="1844"/>
      <c r="E240" s="1843"/>
      <c r="F240" s="1843"/>
      <c r="G240" s="1843"/>
      <c r="H240" s="1843"/>
      <c r="I240" s="1843"/>
      <c r="J240" s="1843"/>
      <c r="K240" s="1843"/>
      <c r="L240" s="1843"/>
      <c r="M240" s="609"/>
      <c r="N240" s="53"/>
      <c r="O240" s="53"/>
      <c r="P240" s="53"/>
      <c r="Q240" s="53"/>
      <c r="R240" s="53"/>
      <c r="S240" s="53"/>
      <c r="T240" s="53"/>
      <c r="U240" s="53"/>
    </row>
    <row r="242" spans="1:21" s="2" customFormat="1" ht="12.6" customHeight="1">
      <c r="A242" s="1844"/>
      <c r="B242" s="1844"/>
      <c r="C242" s="1844"/>
      <c r="D242" s="1844"/>
      <c r="E242" s="1843"/>
      <c r="F242" s="1843"/>
      <c r="G242" s="1843"/>
      <c r="H242" s="1843"/>
      <c r="I242" s="1843"/>
      <c r="J242" s="1843"/>
      <c r="K242" s="1843"/>
      <c r="L242" s="1843"/>
      <c r="M242" s="609"/>
      <c r="N242" s="53"/>
      <c r="O242" s="53"/>
      <c r="P242" s="53"/>
      <c r="Q242" s="53"/>
      <c r="R242" s="53"/>
      <c r="S242" s="53"/>
      <c r="T242" s="53"/>
      <c r="U242" s="53"/>
    </row>
    <row r="243" spans="1:21" s="2" customFormat="1" ht="12.6" customHeight="1">
      <c r="A243" s="1844"/>
      <c r="B243" s="1844"/>
      <c r="C243" s="1844"/>
      <c r="D243" s="1844"/>
      <c r="E243" s="1843"/>
      <c r="F243" s="1843"/>
      <c r="G243" s="1843"/>
      <c r="H243" s="1843"/>
      <c r="I243" s="1843"/>
      <c r="J243" s="1843"/>
      <c r="K243" s="1843"/>
      <c r="L243" s="1843"/>
      <c r="M243" s="609"/>
      <c r="N243" s="53"/>
      <c r="O243" s="53"/>
      <c r="P243" s="53"/>
      <c r="Q243" s="53"/>
      <c r="R243" s="53"/>
      <c r="S243" s="53"/>
      <c r="T243" s="53"/>
      <c r="U243" s="53"/>
    </row>
    <row r="244" spans="1:21" s="2" customFormat="1" ht="12.6" customHeight="1">
      <c r="A244" s="1844"/>
      <c r="B244" s="1844"/>
      <c r="C244" s="1844"/>
      <c r="D244" s="1844"/>
      <c r="E244" s="1843"/>
      <c r="F244" s="1843"/>
      <c r="G244" s="1843"/>
      <c r="H244" s="1843"/>
      <c r="I244" s="1843"/>
      <c r="J244" s="1843"/>
      <c r="K244" s="1843"/>
      <c r="L244" s="1843"/>
      <c r="M244" s="609"/>
      <c r="N244" s="53"/>
      <c r="O244" s="53"/>
      <c r="P244" s="53"/>
      <c r="Q244" s="53"/>
      <c r="R244" s="53"/>
      <c r="S244" s="53"/>
      <c r="T244" s="53"/>
      <c r="U244" s="53"/>
    </row>
    <row r="245" spans="1:21" s="2" customFormat="1" ht="12.6" customHeight="1">
      <c r="A245" s="1844"/>
      <c r="B245" s="1844"/>
      <c r="C245" s="1844"/>
      <c r="D245" s="1844"/>
      <c r="E245" s="1843"/>
      <c r="F245" s="1843"/>
      <c r="G245" s="1843"/>
      <c r="H245" s="1843"/>
      <c r="I245" s="1843"/>
      <c r="J245" s="1843"/>
      <c r="K245" s="1843"/>
      <c r="L245" s="1843"/>
      <c r="M245" s="609"/>
      <c r="N245" s="53"/>
      <c r="O245" s="53"/>
      <c r="P245" s="53"/>
      <c r="Q245" s="53"/>
      <c r="R245" s="53"/>
      <c r="S245" s="53"/>
      <c r="T245" s="53"/>
      <c r="U245" s="53"/>
    </row>
    <row r="246" spans="1:21" s="2" customFormat="1" ht="12.6" customHeight="1">
      <c r="A246" s="1439"/>
      <c r="B246" s="1439"/>
      <c r="C246" s="1439"/>
      <c r="D246" s="1439"/>
      <c r="E246" s="1439"/>
      <c r="F246" s="1439"/>
      <c r="G246" s="1439"/>
      <c r="H246" s="1439"/>
      <c r="I246" s="1439"/>
      <c r="J246" s="1439"/>
      <c r="K246" s="1439"/>
      <c r="L246" s="1439"/>
      <c r="M246" s="1439"/>
    </row>
    <row r="247" spans="1:21" s="2" customFormat="1" ht="12.6" customHeight="1">
      <c r="A247" s="1439"/>
      <c r="B247" s="1439"/>
      <c r="C247" s="1439"/>
      <c r="D247" s="1439"/>
      <c r="E247" s="1439"/>
      <c r="F247" s="1439"/>
      <c r="G247" s="1439"/>
      <c r="H247" s="1439"/>
      <c r="I247" s="1439"/>
      <c r="J247" s="1439"/>
      <c r="K247" s="1439"/>
      <c r="L247" s="1439"/>
      <c r="M247" s="1439"/>
    </row>
    <row r="248" spans="1:21" s="2" customFormat="1" ht="12.6" customHeight="1">
      <c r="A248" s="1439"/>
      <c r="B248" s="1439"/>
      <c r="C248" s="1439"/>
      <c r="D248" s="1439"/>
      <c r="E248" s="1439"/>
      <c r="F248" s="1439"/>
      <c r="G248" s="1439"/>
      <c r="H248" s="1439"/>
      <c r="I248" s="1439"/>
      <c r="J248" s="1439"/>
      <c r="K248" s="1439"/>
      <c r="L248" s="1439"/>
      <c r="M248" s="1439"/>
    </row>
    <row r="249" spans="1:21" s="2" customFormat="1" ht="12.6" customHeight="1">
      <c r="A249" s="1439"/>
      <c r="B249" s="1439"/>
      <c r="C249" s="1439"/>
      <c r="D249" s="1439"/>
      <c r="E249" s="1439"/>
      <c r="F249" s="1439"/>
      <c r="G249" s="1439"/>
      <c r="H249" s="1439"/>
      <c r="I249" s="1439"/>
      <c r="J249" s="1439"/>
      <c r="K249" s="1439"/>
      <c r="L249" s="1439"/>
      <c r="M249" s="1439"/>
    </row>
    <row r="250" spans="1:21" s="2" customFormat="1" ht="12.6" customHeight="1">
      <c r="A250" s="1439"/>
      <c r="B250" s="1439"/>
      <c r="C250" s="1439"/>
      <c r="D250" s="1439"/>
      <c r="E250" s="1439"/>
      <c r="F250" s="1439"/>
      <c r="G250" s="1439"/>
      <c r="H250" s="1439"/>
      <c r="I250" s="1439"/>
      <c r="J250" s="1439"/>
      <c r="K250" s="1439"/>
      <c r="L250" s="1439"/>
      <c r="M250" s="1439"/>
    </row>
    <row r="251" spans="1:21" s="2" customFormat="1" ht="12.6" customHeight="1">
      <c r="A251" s="1439"/>
      <c r="B251" s="1439"/>
      <c r="C251" s="1439"/>
      <c r="D251" s="1439"/>
      <c r="E251" s="1439"/>
      <c r="F251" s="1439"/>
      <c r="G251" s="1439"/>
      <c r="H251" s="1439"/>
      <c r="I251" s="1439"/>
      <c r="J251" s="1439"/>
      <c r="K251" s="1439"/>
      <c r="L251" s="1439"/>
      <c r="M251" s="1439"/>
    </row>
    <row r="252" spans="1:21" s="2" customFormat="1" ht="12.6" customHeight="1">
      <c r="A252" s="1439"/>
      <c r="B252" s="1439"/>
      <c r="C252" s="1439"/>
      <c r="D252" s="1439"/>
      <c r="E252" s="1439"/>
      <c r="F252" s="1439"/>
      <c r="G252" s="1439"/>
      <c r="H252" s="1439"/>
      <c r="I252" s="1439"/>
      <c r="J252" s="1439"/>
      <c r="K252" s="1439"/>
      <c r="L252" s="1439"/>
      <c r="M252" s="1439"/>
    </row>
    <row r="253" spans="1:21" s="2" customFormat="1" ht="12.6" customHeight="1">
      <c r="A253" s="609"/>
      <c r="B253" s="609"/>
      <c r="C253" s="609"/>
      <c r="D253" s="609"/>
      <c r="E253" s="1843"/>
      <c r="F253" s="1843"/>
      <c r="G253" s="1843"/>
      <c r="H253" s="1843"/>
      <c r="I253" s="1843"/>
      <c r="J253" s="1843"/>
      <c r="K253" s="1843"/>
      <c r="L253" s="1843"/>
      <c r="M253" s="609"/>
      <c r="N253" s="53"/>
      <c r="O253" s="53"/>
      <c r="P253" s="53"/>
      <c r="Q253" s="53"/>
      <c r="R253" s="53"/>
      <c r="S253" s="53"/>
      <c r="T253" s="53"/>
      <c r="U253" s="53"/>
    </row>
    <row r="254" spans="1:21" s="2" customFormat="1" ht="12.6" customHeight="1">
      <c r="A254" s="1439"/>
      <c r="B254" s="1439"/>
      <c r="C254" s="1439"/>
      <c r="D254" s="1439"/>
      <c r="E254" s="1439"/>
      <c r="F254" s="1439"/>
      <c r="G254" s="1439"/>
      <c r="H254" s="1439"/>
      <c r="I254" s="1439"/>
      <c r="J254" s="1439"/>
      <c r="K254" s="1439"/>
      <c r="L254" s="1439"/>
      <c r="M254" s="1439"/>
    </row>
    <row r="255" spans="1:21" s="2" customFormat="1">
      <c r="A255" s="1439"/>
      <c r="B255" s="1439"/>
      <c r="C255" s="1439"/>
      <c r="D255" s="1439"/>
      <c r="E255" s="1439"/>
      <c r="F255" s="1439"/>
      <c r="G255" s="1439"/>
      <c r="H255" s="1439"/>
      <c r="I255" s="1439"/>
      <c r="J255" s="1439"/>
      <c r="K255" s="1439"/>
      <c r="L255" s="1439"/>
      <c r="M255" s="1439"/>
    </row>
    <row r="256" spans="1:21" s="2" customFormat="1">
      <c r="A256" s="1439"/>
      <c r="B256" s="1439"/>
      <c r="C256" s="1439"/>
      <c r="D256" s="1439"/>
      <c r="E256" s="1439"/>
      <c r="F256" s="1439"/>
      <c r="G256" s="1439"/>
      <c r="H256" s="1439"/>
      <c r="I256" s="1439"/>
      <c r="J256" s="1439"/>
      <c r="K256" s="1439"/>
      <c r="L256" s="1439"/>
      <c r="M256" s="1439"/>
    </row>
    <row r="257" spans="1:21" s="2" customFormat="1">
      <c r="A257" s="1439"/>
      <c r="B257" s="1439"/>
      <c r="C257" s="1439"/>
      <c r="D257" s="1439"/>
      <c r="E257" s="1439"/>
      <c r="F257" s="1439"/>
      <c r="G257" s="1439"/>
      <c r="H257" s="1439"/>
      <c r="I257" s="1439"/>
      <c r="J257" s="1439"/>
      <c r="K257" s="1439"/>
      <c r="L257" s="1439"/>
      <c r="M257" s="1439"/>
    </row>
    <row r="258" spans="1:21" s="2" customFormat="1" ht="12.6" customHeight="1">
      <c r="A258" s="1439"/>
      <c r="B258" s="1439"/>
      <c r="C258" s="1439"/>
      <c r="D258" s="1439"/>
      <c r="E258" s="1439"/>
      <c r="F258" s="1439"/>
      <c r="G258" s="1439"/>
      <c r="H258" s="1439"/>
      <c r="I258" s="1439"/>
      <c r="J258" s="1439"/>
      <c r="K258" s="1439"/>
      <c r="L258" s="1439"/>
      <c r="M258" s="1439"/>
    </row>
    <row r="259" spans="1:21" s="2" customFormat="1" ht="12.6" customHeight="1">
      <c r="A259" s="1439"/>
      <c r="B259" s="1439"/>
      <c r="C259" s="1439"/>
      <c r="D259" s="1439"/>
      <c r="E259" s="1439"/>
      <c r="F259" s="1439"/>
      <c r="G259" s="1439"/>
      <c r="H259" s="1439"/>
      <c r="I259" s="1439"/>
      <c r="J259" s="1439"/>
      <c r="K259" s="1439"/>
      <c r="L259" s="1439"/>
      <c r="M259" s="1439"/>
    </row>
    <row r="260" spans="1:21" s="2" customFormat="1" ht="12.6" customHeight="1">
      <c r="A260" s="1439"/>
      <c r="B260" s="1439"/>
      <c r="C260" s="1439"/>
      <c r="D260" s="1439"/>
      <c r="E260" s="1439"/>
      <c r="F260" s="1439"/>
      <c r="G260" s="1439"/>
      <c r="H260" s="1439"/>
      <c r="I260" s="1439"/>
      <c r="J260" s="1439"/>
      <c r="K260" s="1439"/>
      <c r="L260" s="1439"/>
      <c r="M260" s="1439"/>
    </row>
    <row r="261" spans="1:21" s="2" customFormat="1" ht="12.6" customHeight="1">
      <c r="A261" s="1439"/>
      <c r="B261" s="1439"/>
      <c r="C261" s="1439"/>
      <c r="D261" s="1439"/>
      <c r="E261" s="1439"/>
      <c r="F261" s="1439"/>
      <c r="G261" s="1439"/>
      <c r="H261" s="1439"/>
      <c r="I261" s="1439"/>
      <c r="J261" s="1439"/>
      <c r="K261" s="1439"/>
      <c r="L261" s="1439"/>
      <c r="M261" s="1439"/>
    </row>
    <row r="262" spans="1:21" s="2" customFormat="1" ht="12.6" customHeight="1">
      <c r="A262" s="1439"/>
      <c r="B262" s="1439"/>
      <c r="C262" s="1439"/>
      <c r="D262" s="1439"/>
      <c r="E262" s="1439"/>
      <c r="F262" s="1439"/>
      <c r="G262" s="1439"/>
      <c r="H262" s="1439"/>
      <c r="I262" s="1439"/>
      <c r="J262" s="1439"/>
      <c r="K262" s="1439"/>
      <c r="L262" s="1439"/>
      <c r="M262" s="1439"/>
    </row>
    <row r="263" spans="1:21" s="2" customFormat="1" ht="12.6" customHeight="1">
      <c r="A263" s="1439"/>
      <c r="B263" s="1439"/>
      <c r="C263" s="1439"/>
      <c r="D263" s="1439"/>
      <c r="E263" s="1439"/>
      <c r="F263" s="1439"/>
      <c r="G263" s="1439"/>
      <c r="H263" s="1439"/>
      <c r="I263" s="1439"/>
      <c r="J263" s="1439"/>
      <c r="K263" s="1439"/>
      <c r="L263" s="1439"/>
      <c r="M263" s="1439"/>
    </row>
    <row r="264" spans="1:21">
      <c r="A264" s="1439"/>
      <c r="B264" s="1439"/>
      <c r="C264" s="1439"/>
      <c r="D264" s="1439"/>
      <c r="E264" s="1439"/>
      <c r="F264" s="1439"/>
      <c r="G264" s="1439"/>
      <c r="H264" s="1439"/>
      <c r="I264" s="1439"/>
      <c r="J264" s="1439"/>
      <c r="K264" s="1439"/>
      <c r="L264" s="1439"/>
      <c r="M264" s="1439"/>
      <c r="N264" s="2"/>
      <c r="O264" s="2"/>
      <c r="P264" s="2"/>
      <c r="Q264" s="2"/>
      <c r="R264" s="2"/>
      <c r="S264" s="2"/>
      <c r="T264" s="2"/>
      <c r="U264" s="2"/>
    </row>
    <row r="265" spans="1:21">
      <c r="A265" s="617"/>
      <c r="B265" s="1854"/>
      <c r="C265" s="1854"/>
      <c r="D265" s="1854"/>
      <c r="E265" s="1439"/>
      <c r="F265" s="1439"/>
      <c r="G265" s="1439"/>
      <c r="H265" s="1439"/>
      <c r="I265" s="1439"/>
      <c r="J265" s="1439"/>
      <c r="K265" s="1439"/>
      <c r="L265" s="1439"/>
      <c r="M265" s="1439"/>
      <c r="N265" s="2"/>
      <c r="O265" s="2"/>
      <c r="P265" s="2"/>
      <c r="Q265" s="2"/>
      <c r="R265" s="2"/>
      <c r="S265" s="2"/>
      <c r="T265" s="2"/>
      <c r="U265" s="2"/>
    </row>
    <row r="266" spans="1:21">
      <c r="A266" s="617"/>
      <c r="C266" s="1855"/>
      <c r="D266" s="1855"/>
      <c r="E266" s="1439"/>
      <c r="F266" s="1439"/>
      <c r="G266" s="1439"/>
      <c r="H266" s="1439"/>
      <c r="I266" s="1439"/>
      <c r="J266" s="1439"/>
      <c r="K266" s="1439"/>
      <c r="L266" s="1439"/>
      <c r="M266" s="1439"/>
      <c r="N266" s="2"/>
      <c r="O266" s="2"/>
      <c r="P266" s="2"/>
      <c r="Q266" s="2"/>
      <c r="R266" s="2"/>
      <c r="S266" s="2"/>
      <c r="T266" s="2"/>
      <c r="U266" s="2"/>
    </row>
    <row r="267" spans="1:21">
      <c r="A267" s="609"/>
      <c r="B267" s="609"/>
      <c r="C267" s="1857"/>
      <c r="D267" s="1857"/>
      <c r="E267" s="1439"/>
      <c r="F267" s="1439"/>
      <c r="G267" s="1439"/>
      <c r="H267" s="1439"/>
      <c r="I267" s="1439"/>
      <c r="J267" s="1439"/>
      <c r="K267" s="1439"/>
      <c r="L267" s="1439"/>
      <c r="M267" s="1439"/>
      <c r="N267" s="2"/>
      <c r="O267" s="2"/>
      <c r="P267" s="2"/>
      <c r="Q267" s="2"/>
      <c r="R267" s="2"/>
      <c r="S267" s="2"/>
      <c r="T267" s="2"/>
      <c r="U267" s="2"/>
    </row>
    <row r="268" spans="1:21" s="2" customFormat="1" ht="18" customHeight="1">
      <c r="A268" s="609"/>
      <c r="B268" s="609"/>
      <c r="C268" s="1857"/>
      <c r="D268" s="1857"/>
      <c r="E268" s="1439"/>
      <c r="F268" s="1439"/>
      <c r="G268" s="1439"/>
      <c r="H268" s="1439"/>
      <c r="I268" s="1439"/>
      <c r="J268" s="1439"/>
      <c r="K268" s="1439"/>
      <c r="L268" s="1439"/>
      <c r="M268" s="1439"/>
    </row>
    <row r="269" spans="1:21" s="2" customFormat="1" ht="18" customHeight="1">
      <c r="A269" s="609"/>
      <c r="B269" s="609"/>
      <c r="C269" s="1857"/>
      <c r="D269" s="1857"/>
      <c r="E269" s="1439"/>
      <c r="F269" s="1439"/>
      <c r="G269" s="1439"/>
      <c r="H269" s="1439"/>
      <c r="I269" s="1439"/>
      <c r="J269" s="1439"/>
      <c r="K269" s="1439"/>
      <c r="L269" s="1439"/>
      <c r="M269" s="1439"/>
    </row>
    <row r="270" spans="1:21" s="2" customFormat="1" ht="12.6" customHeight="1">
      <c r="A270" s="609"/>
      <c r="B270" s="609"/>
      <c r="C270" s="1857"/>
      <c r="D270" s="1857"/>
      <c r="E270" s="1439"/>
      <c r="F270" s="1439"/>
      <c r="G270" s="1439"/>
      <c r="H270" s="1439"/>
      <c r="I270" s="1439"/>
      <c r="J270" s="1439"/>
      <c r="K270" s="1439"/>
      <c r="L270" s="1439"/>
      <c r="M270" s="1439"/>
    </row>
    <row r="271" spans="1:21" s="2" customFormat="1" ht="12.6" customHeight="1">
      <c r="A271" s="609"/>
      <c r="B271" s="609"/>
      <c r="C271" s="1857"/>
      <c r="D271" s="1857"/>
      <c r="E271" s="1439"/>
      <c r="F271" s="1439"/>
      <c r="G271" s="1439"/>
      <c r="H271" s="1439"/>
      <c r="I271" s="1439"/>
      <c r="J271" s="1439"/>
      <c r="K271" s="1439"/>
      <c r="L271" s="1439"/>
      <c r="M271" s="1439"/>
    </row>
    <row r="272" spans="1:21" s="2" customFormat="1" ht="12.6" customHeight="1">
      <c r="A272" s="1844"/>
      <c r="B272" s="1844"/>
      <c r="C272" s="1844"/>
      <c r="D272" s="1844"/>
      <c r="E272" s="1439"/>
      <c r="F272" s="1439"/>
      <c r="G272" s="1439"/>
      <c r="H272" s="1439"/>
      <c r="I272" s="1439"/>
      <c r="J272" s="1439"/>
      <c r="K272" s="1439"/>
      <c r="L272" s="1439"/>
      <c r="M272" s="1439"/>
    </row>
    <row r="273" spans="1:21" s="2" customFormat="1" ht="12.6" customHeight="1">
      <c r="A273" s="1844"/>
      <c r="B273" s="1844"/>
      <c r="C273" s="1844"/>
      <c r="D273" s="1844"/>
      <c r="E273" s="1439"/>
      <c r="F273" s="1439"/>
      <c r="G273" s="1439"/>
      <c r="H273" s="1439"/>
      <c r="I273" s="1439"/>
      <c r="J273" s="1439"/>
      <c r="K273" s="1439"/>
      <c r="L273" s="1439"/>
      <c r="M273" s="1439"/>
    </row>
    <row r="274" spans="1:21" s="2" customFormat="1" ht="12.6" customHeight="1">
      <c r="A274" s="1844"/>
      <c r="B274" s="1844"/>
      <c r="C274" s="1844"/>
      <c r="D274" s="1844"/>
      <c r="E274" s="1439"/>
      <c r="F274" s="1439"/>
      <c r="G274" s="1439"/>
      <c r="H274" s="1439"/>
      <c r="I274" s="1439"/>
      <c r="J274" s="1439"/>
      <c r="K274" s="1439"/>
      <c r="L274" s="1439"/>
      <c r="M274" s="1439"/>
    </row>
    <row r="275" spans="1:21" s="2" customFormat="1" ht="12.6" customHeight="1">
      <c r="A275" s="1844"/>
      <c r="B275" s="1844"/>
      <c r="C275" s="1844"/>
      <c r="D275" s="1844"/>
      <c r="E275" s="1439"/>
      <c r="F275" s="1439"/>
      <c r="G275" s="1439"/>
      <c r="H275" s="1439"/>
      <c r="I275" s="1439"/>
      <c r="J275" s="1439"/>
      <c r="K275" s="1439"/>
      <c r="L275" s="1439"/>
      <c r="M275" s="1439"/>
    </row>
    <row r="276" spans="1:21" s="2" customFormat="1" ht="12.6" customHeight="1">
      <c r="A276" s="1844"/>
      <c r="B276" s="1844"/>
      <c r="C276" s="1844"/>
      <c r="D276" s="1844"/>
      <c r="E276" s="1843"/>
      <c r="F276" s="1843"/>
      <c r="G276" s="1843"/>
      <c r="H276" s="1843"/>
      <c r="I276" s="1843"/>
      <c r="J276" s="1843"/>
      <c r="K276" s="1843"/>
      <c r="L276" s="1843"/>
      <c r="M276" s="609"/>
      <c r="N276" s="53"/>
      <c r="O276" s="53"/>
      <c r="P276" s="53"/>
      <c r="Q276" s="53"/>
      <c r="R276" s="53"/>
      <c r="S276" s="53"/>
      <c r="T276" s="53"/>
      <c r="U276" s="53"/>
    </row>
    <row r="277" spans="1:21" s="2" customFormat="1" ht="12.6" customHeight="1">
      <c r="A277" s="1844"/>
      <c r="B277" s="1844"/>
      <c r="C277" s="1844"/>
      <c r="D277" s="1844"/>
      <c r="E277" s="1843"/>
      <c r="F277" s="1843"/>
      <c r="G277" s="1843"/>
      <c r="H277" s="1843"/>
      <c r="I277" s="1843"/>
      <c r="J277" s="1843"/>
      <c r="K277" s="1843"/>
      <c r="L277" s="1843"/>
      <c r="M277" s="609"/>
      <c r="N277" s="53"/>
      <c r="O277" s="53"/>
      <c r="P277" s="53"/>
      <c r="Q277" s="53"/>
      <c r="R277" s="53"/>
      <c r="S277" s="53"/>
      <c r="T277" s="53"/>
      <c r="U277" s="53"/>
    </row>
    <row r="278" spans="1:21" s="2" customFormat="1" ht="12.6" customHeight="1">
      <c r="A278" s="1844"/>
      <c r="B278" s="1844"/>
      <c r="C278" s="1844"/>
      <c r="D278" s="1844"/>
      <c r="E278" s="1843"/>
      <c r="F278" s="1843"/>
      <c r="G278" s="1843"/>
      <c r="H278" s="1843"/>
      <c r="I278" s="1843"/>
      <c r="J278" s="1843"/>
      <c r="K278" s="1843"/>
      <c r="L278" s="1843"/>
      <c r="M278" s="609"/>
      <c r="N278" s="53"/>
      <c r="O278" s="53"/>
      <c r="P278" s="53"/>
      <c r="Q278" s="53"/>
      <c r="R278" s="53"/>
      <c r="S278" s="53"/>
      <c r="T278" s="53"/>
      <c r="U278" s="53"/>
    </row>
    <row r="279" spans="1:21" s="2" customFormat="1" ht="12.6" customHeight="1">
      <c r="A279" s="1844"/>
      <c r="B279" s="1844"/>
      <c r="C279" s="1844"/>
      <c r="D279" s="1844"/>
      <c r="E279" s="1843"/>
      <c r="F279" s="1843"/>
      <c r="G279" s="1843"/>
      <c r="H279" s="1843"/>
      <c r="I279" s="1843"/>
      <c r="J279" s="1843"/>
      <c r="K279" s="1843"/>
      <c r="L279" s="1843"/>
      <c r="M279" s="609"/>
      <c r="N279" s="53"/>
      <c r="O279" s="53"/>
      <c r="P279" s="53"/>
      <c r="Q279" s="53"/>
      <c r="R279" s="53"/>
      <c r="S279" s="53"/>
      <c r="T279" s="53"/>
      <c r="U279" s="53"/>
    </row>
    <row r="280" spans="1:21" s="2" customFormat="1" ht="12.6" customHeight="1">
      <c r="A280" s="1844"/>
      <c r="B280" s="1844"/>
      <c r="C280" s="1844"/>
      <c r="D280" s="1844"/>
      <c r="E280" s="1439"/>
      <c r="F280" s="1439"/>
      <c r="G280" s="1439"/>
      <c r="H280" s="1439"/>
      <c r="I280" s="1439"/>
      <c r="J280" s="1439"/>
      <c r="K280" s="1439"/>
      <c r="L280" s="1439"/>
      <c r="M280" s="1439"/>
    </row>
    <row r="281" spans="1:21" s="2" customFormat="1" ht="29.45" customHeight="1">
      <c r="A281" s="1844"/>
      <c r="B281" s="1844"/>
      <c r="C281" s="1844"/>
      <c r="D281" s="1844"/>
      <c r="E281" s="1439"/>
      <c r="F281" s="1439"/>
      <c r="G281" s="1439"/>
      <c r="H281" s="1439"/>
      <c r="I281" s="1439"/>
      <c r="J281" s="1439"/>
      <c r="K281" s="1439"/>
      <c r="L281" s="1439"/>
      <c r="M281" s="1439"/>
    </row>
    <row r="282" spans="1:21" s="2" customFormat="1" ht="18" customHeight="1">
      <c r="A282" s="1844"/>
      <c r="B282" s="1844"/>
      <c r="C282" s="1844"/>
      <c r="D282" s="1844"/>
      <c r="E282" s="1439"/>
      <c r="F282" s="1439"/>
      <c r="G282" s="1439"/>
      <c r="H282" s="1439"/>
      <c r="I282" s="1439"/>
      <c r="J282" s="1439"/>
      <c r="K282" s="1439"/>
      <c r="L282" s="1439"/>
      <c r="M282" s="1439"/>
    </row>
    <row r="283" spans="1:21" s="2" customFormat="1" ht="18" customHeight="1">
      <c r="A283" s="1844"/>
      <c r="B283" s="1844"/>
      <c r="C283" s="1844"/>
      <c r="D283" s="1844"/>
      <c r="E283" s="1439"/>
      <c r="F283" s="1439"/>
      <c r="G283" s="1439"/>
      <c r="H283" s="1439"/>
      <c r="I283" s="1439"/>
      <c r="J283" s="1439"/>
      <c r="K283" s="1439"/>
      <c r="L283" s="1439"/>
      <c r="M283" s="1439"/>
    </row>
    <row r="284" spans="1:21" s="2" customFormat="1" ht="18" customHeight="1">
      <c r="A284" s="1844"/>
      <c r="B284" s="1844"/>
      <c r="C284" s="1844"/>
      <c r="D284" s="1844"/>
      <c r="E284" s="1439"/>
      <c r="F284" s="1439"/>
      <c r="G284" s="1439"/>
      <c r="H284" s="1439"/>
      <c r="I284" s="1439"/>
      <c r="J284" s="1439"/>
      <c r="K284" s="1439"/>
      <c r="L284" s="1439"/>
      <c r="M284" s="1439"/>
    </row>
    <row r="285" spans="1:21" s="2" customFormat="1">
      <c r="A285" s="1844"/>
      <c r="B285" s="1844"/>
      <c r="C285" s="1844"/>
      <c r="D285" s="1844"/>
      <c r="E285" s="1439"/>
      <c r="F285" s="1439"/>
      <c r="G285" s="1439"/>
      <c r="H285" s="1439"/>
      <c r="I285" s="1439"/>
      <c r="J285" s="1439"/>
      <c r="K285" s="1439"/>
      <c r="L285" s="1439"/>
      <c r="M285" s="1439"/>
    </row>
    <row r="286" spans="1:21" s="2" customFormat="1">
      <c r="A286" s="1844"/>
      <c r="B286" s="1844"/>
      <c r="C286" s="1844"/>
      <c r="D286" s="1844"/>
      <c r="E286" s="1439"/>
      <c r="F286" s="1439"/>
      <c r="G286" s="1439"/>
      <c r="H286" s="1439"/>
      <c r="I286" s="1439"/>
      <c r="J286" s="1439"/>
      <c r="K286" s="1439"/>
      <c r="L286" s="1439"/>
      <c r="M286" s="1439"/>
    </row>
    <row r="287" spans="1:21" s="2" customFormat="1">
      <c r="A287" s="1844"/>
      <c r="B287" s="1844"/>
      <c r="C287" s="1844"/>
      <c r="D287" s="1844"/>
      <c r="E287" s="1439"/>
      <c r="F287" s="1439"/>
      <c r="G287" s="1439"/>
      <c r="H287" s="1439"/>
      <c r="I287" s="1439"/>
      <c r="J287" s="1439"/>
      <c r="K287" s="1439"/>
      <c r="L287" s="1439"/>
      <c r="M287" s="1439"/>
    </row>
    <row r="288" spans="1:21" s="2" customFormat="1">
      <c r="A288" s="1844"/>
      <c r="B288" s="1844"/>
      <c r="C288" s="1844"/>
      <c r="D288" s="1844"/>
      <c r="E288" s="1439"/>
      <c r="F288" s="1439"/>
      <c r="G288" s="1439"/>
      <c r="H288" s="1439"/>
      <c r="I288" s="1439"/>
      <c r="J288" s="1439"/>
      <c r="K288" s="1439"/>
      <c r="L288" s="1439"/>
      <c r="M288" s="1439"/>
    </row>
    <row r="289" spans="1:13" s="2" customFormat="1">
      <c r="A289" s="1844"/>
      <c r="B289" s="1844"/>
      <c r="C289" s="1844"/>
      <c r="D289" s="1844"/>
      <c r="E289" s="1439"/>
      <c r="F289" s="1439"/>
      <c r="G289" s="1439"/>
      <c r="H289" s="1439"/>
      <c r="I289" s="1439"/>
      <c r="J289" s="1439"/>
      <c r="K289" s="1439"/>
      <c r="L289" s="1439"/>
      <c r="M289" s="1439"/>
    </row>
    <row r="290" spans="1:13" s="2" customFormat="1">
      <c r="A290" s="1844"/>
      <c r="B290" s="1844"/>
      <c r="C290" s="1844"/>
      <c r="D290" s="1844"/>
      <c r="E290" s="1439"/>
      <c r="F290" s="1439"/>
      <c r="G290" s="1439"/>
      <c r="H290" s="1439"/>
      <c r="I290" s="1439"/>
      <c r="J290" s="1439"/>
      <c r="K290" s="1439"/>
      <c r="L290" s="1439"/>
      <c r="M290" s="1439"/>
    </row>
    <row r="291" spans="1:13" s="2" customFormat="1">
      <c r="A291" s="1844"/>
      <c r="B291" s="1844"/>
      <c r="C291" s="1844"/>
      <c r="D291" s="1844"/>
      <c r="E291" s="1439"/>
      <c r="F291" s="1439"/>
      <c r="G291" s="1439"/>
      <c r="H291" s="1439"/>
      <c r="I291" s="1439"/>
      <c r="J291" s="1439"/>
      <c r="K291" s="1439"/>
      <c r="L291" s="1439"/>
      <c r="M291" s="1439"/>
    </row>
    <row r="292" spans="1:13" s="2" customFormat="1">
      <c r="A292" s="1844"/>
      <c r="B292" s="1844"/>
      <c r="C292" s="1844"/>
      <c r="D292" s="1844"/>
      <c r="E292" s="1439"/>
      <c r="F292" s="1439"/>
      <c r="G292" s="1439"/>
      <c r="H292" s="1439"/>
      <c r="I292" s="1439"/>
      <c r="J292" s="1439"/>
      <c r="K292" s="1439"/>
      <c r="L292" s="1439"/>
      <c r="M292" s="1439"/>
    </row>
    <row r="293" spans="1:13" s="2" customFormat="1">
      <c r="A293" s="1844"/>
      <c r="B293" s="1844"/>
      <c r="C293" s="1844"/>
      <c r="D293" s="1844"/>
      <c r="E293" s="1439"/>
      <c r="F293" s="1439"/>
      <c r="G293" s="1439"/>
      <c r="H293" s="1439"/>
      <c r="I293" s="1439"/>
      <c r="J293" s="1439"/>
      <c r="K293" s="1439"/>
      <c r="L293" s="1439"/>
      <c r="M293" s="1439"/>
    </row>
    <row r="294" spans="1:13" s="2" customFormat="1">
      <c r="A294" s="1844"/>
      <c r="B294" s="1844"/>
      <c r="C294" s="1844"/>
      <c r="D294" s="1844"/>
      <c r="E294" s="1439"/>
      <c r="F294" s="1439"/>
      <c r="G294" s="1439"/>
      <c r="H294" s="1439"/>
      <c r="I294" s="1439"/>
      <c r="J294" s="1439"/>
      <c r="K294" s="1439"/>
      <c r="L294" s="1439"/>
      <c r="M294" s="1439"/>
    </row>
    <row r="295" spans="1:13" s="2" customFormat="1">
      <c r="A295" s="1844"/>
      <c r="B295" s="1844"/>
      <c r="C295" s="1844"/>
      <c r="D295" s="1844"/>
      <c r="E295" s="1439"/>
      <c r="F295" s="1439"/>
      <c r="G295" s="1439"/>
      <c r="H295" s="1439"/>
      <c r="I295" s="1439"/>
      <c r="J295" s="1439"/>
      <c r="K295" s="1439"/>
      <c r="L295" s="1439"/>
      <c r="M295" s="1439"/>
    </row>
    <row r="296" spans="1:13" s="2" customFormat="1">
      <c r="A296" s="1844"/>
      <c r="B296" s="1844"/>
      <c r="C296" s="1844"/>
      <c r="D296" s="1844"/>
      <c r="E296" s="1439"/>
      <c r="F296" s="1439"/>
      <c r="G296" s="1439"/>
      <c r="H296" s="1439"/>
      <c r="I296" s="1439"/>
      <c r="J296" s="1439"/>
      <c r="K296" s="1439"/>
      <c r="L296" s="1439"/>
      <c r="M296" s="1439"/>
    </row>
    <row r="297" spans="1:13" s="2" customFormat="1">
      <c r="A297" s="1844"/>
      <c r="B297" s="1844"/>
      <c r="C297" s="1844"/>
      <c r="D297" s="1844"/>
      <c r="E297" s="1439"/>
      <c r="F297" s="1439"/>
      <c r="G297" s="1439"/>
      <c r="H297" s="1439"/>
      <c r="I297" s="1439"/>
      <c r="J297" s="1439"/>
      <c r="K297" s="1439"/>
      <c r="L297" s="1439"/>
      <c r="M297" s="1439"/>
    </row>
    <row r="298" spans="1:13" s="2" customFormat="1">
      <c r="A298" s="1844"/>
      <c r="B298" s="1844"/>
      <c r="C298" s="1844"/>
      <c r="D298" s="1844"/>
      <c r="E298" s="1439"/>
      <c r="F298" s="1439"/>
      <c r="G298" s="1439"/>
      <c r="H298" s="1439"/>
      <c r="I298" s="1439"/>
      <c r="J298" s="1439"/>
      <c r="K298" s="1439"/>
      <c r="L298" s="1439"/>
      <c r="M298" s="1439"/>
    </row>
    <row r="299" spans="1:13" s="2" customFormat="1">
      <c r="A299" s="1844"/>
      <c r="B299" s="1844"/>
      <c r="C299" s="1844"/>
      <c r="D299" s="1844"/>
      <c r="E299" s="1439"/>
      <c r="F299" s="1439"/>
      <c r="G299" s="1439"/>
      <c r="H299" s="1439"/>
      <c r="I299" s="1439"/>
      <c r="J299" s="1439"/>
      <c r="K299" s="1439"/>
      <c r="L299" s="1439"/>
      <c r="M299" s="1439"/>
    </row>
    <row r="300" spans="1:13" s="2" customFormat="1">
      <c r="A300" s="1844"/>
      <c r="B300" s="1844"/>
      <c r="C300" s="1844"/>
      <c r="D300" s="1844"/>
      <c r="E300" s="1439"/>
      <c r="F300" s="1439"/>
      <c r="G300" s="1439"/>
      <c r="H300" s="1439"/>
      <c r="I300" s="1439"/>
      <c r="J300" s="1439"/>
      <c r="K300" s="1439"/>
      <c r="L300" s="1439"/>
      <c r="M300" s="1439"/>
    </row>
    <row r="301" spans="1:13" s="2" customFormat="1">
      <c r="A301" s="1844"/>
      <c r="B301" s="1844"/>
      <c r="C301" s="1844"/>
      <c r="D301" s="1844"/>
      <c r="E301" s="1439"/>
      <c r="F301" s="1439"/>
      <c r="G301" s="1439"/>
      <c r="H301" s="1439"/>
      <c r="I301" s="1439"/>
      <c r="J301" s="1439"/>
      <c r="K301" s="1439"/>
      <c r="L301" s="1439"/>
      <c r="M301" s="1439"/>
    </row>
    <row r="302" spans="1:13" s="2" customFormat="1">
      <c r="A302" s="1844"/>
      <c r="B302" s="1844"/>
      <c r="C302" s="1844"/>
      <c r="D302" s="1844"/>
      <c r="E302" s="1439"/>
      <c r="F302" s="1439"/>
      <c r="G302" s="1439"/>
      <c r="H302" s="1439"/>
      <c r="I302" s="1439"/>
      <c r="J302" s="1439"/>
      <c r="K302" s="1439"/>
      <c r="L302" s="1439"/>
      <c r="M302" s="1439"/>
    </row>
    <row r="303" spans="1:13" s="2" customFormat="1">
      <c r="A303" s="1844"/>
      <c r="B303" s="1844"/>
      <c r="C303" s="1844"/>
      <c r="D303" s="1844"/>
      <c r="E303" s="1439"/>
      <c r="F303" s="1439"/>
      <c r="G303" s="1439"/>
      <c r="H303" s="1439"/>
      <c r="I303" s="1439"/>
      <c r="J303" s="1439"/>
      <c r="K303" s="1439"/>
      <c r="L303" s="1439"/>
      <c r="M303" s="1439"/>
    </row>
    <row r="304" spans="1:13" s="2" customFormat="1">
      <c r="A304" s="1844"/>
      <c r="B304" s="1844"/>
      <c r="C304" s="1844"/>
      <c r="D304" s="1844"/>
      <c r="E304" s="1439"/>
      <c r="F304" s="1439"/>
      <c r="G304" s="1439"/>
      <c r="H304" s="1439"/>
      <c r="I304" s="1439"/>
      <c r="J304" s="1439"/>
      <c r="K304" s="1439"/>
      <c r="L304" s="1439"/>
      <c r="M304" s="1439"/>
    </row>
    <row r="305" spans="1:13" s="2" customFormat="1">
      <c r="A305" s="1844"/>
      <c r="B305" s="1844"/>
      <c r="C305" s="1844"/>
      <c r="D305" s="1844"/>
      <c r="E305" s="1439"/>
      <c r="F305" s="1439"/>
      <c r="G305" s="1439"/>
      <c r="H305" s="1439"/>
      <c r="I305" s="1439"/>
      <c r="J305" s="1439"/>
      <c r="K305" s="1439"/>
      <c r="L305" s="1439"/>
      <c r="M305" s="1439"/>
    </row>
    <row r="306" spans="1:13" s="2" customFormat="1">
      <c r="A306" s="1844"/>
      <c r="B306" s="1844"/>
      <c r="C306" s="1844"/>
      <c r="D306" s="1844"/>
      <c r="E306" s="1439"/>
      <c r="F306" s="1439"/>
      <c r="G306" s="1439"/>
      <c r="H306" s="1439"/>
      <c r="I306" s="1439"/>
      <c r="J306" s="1439"/>
      <c r="K306" s="1439"/>
      <c r="L306" s="1439"/>
      <c r="M306" s="1439"/>
    </row>
    <row r="307" spans="1:13" s="2" customFormat="1">
      <c r="A307" s="1844"/>
      <c r="B307" s="1844"/>
      <c r="C307" s="1844"/>
      <c r="D307" s="1844"/>
      <c r="E307" s="1439"/>
      <c r="F307" s="1439"/>
      <c r="G307" s="1439"/>
      <c r="H307" s="1439"/>
      <c r="I307" s="1439"/>
      <c r="J307" s="1439"/>
      <c r="K307" s="1439"/>
      <c r="L307" s="1439"/>
      <c r="M307" s="1439"/>
    </row>
    <row r="308" spans="1:13" s="2" customFormat="1">
      <c r="A308" s="1844"/>
      <c r="B308" s="1844"/>
      <c r="C308" s="1844"/>
      <c r="D308" s="1844"/>
      <c r="E308" s="1439"/>
      <c r="F308" s="1439"/>
      <c r="G308" s="1439"/>
      <c r="H308" s="1439"/>
      <c r="I308" s="1439"/>
      <c r="J308" s="1439"/>
      <c r="K308" s="1439"/>
      <c r="L308" s="1439"/>
      <c r="M308" s="1439"/>
    </row>
    <row r="309" spans="1:13" s="2" customFormat="1">
      <c r="A309" s="1844"/>
      <c r="B309" s="1844"/>
      <c r="C309" s="1844"/>
      <c r="D309" s="1844"/>
      <c r="E309" s="1439"/>
      <c r="F309" s="1439"/>
      <c r="G309" s="1439"/>
      <c r="H309" s="1439"/>
      <c r="I309" s="1439"/>
      <c r="J309" s="1439"/>
      <c r="K309" s="1439"/>
      <c r="L309" s="1439"/>
      <c r="M309" s="1439"/>
    </row>
    <row r="310" spans="1:13" s="2" customFormat="1">
      <c r="A310" s="1844"/>
      <c r="B310" s="1844"/>
      <c r="C310" s="1844"/>
      <c r="D310" s="1844"/>
      <c r="E310" s="1439"/>
      <c r="F310" s="1439"/>
      <c r="G310" s="1439"/>
      <c r="H310" s="1439"/>
      <c r="I310" s="1439"/>
      <c r="J310" s="1439"/>
      <c r="K310" s="1439"/>
      <c r="L310" s="1439"/>
      <c r="M310" s="1439"/>
    </row>
    <row r="311" spans="1:13" s="2" customFormat="1">
      <c r="A311" s="1844"/>
      <c r="B311" s="1844"/>
      <c r="C311" s="1844"/>
      <c r="D311" s="1844"/>
      <c r="E311" s="1439"/>
      <c r="F311" s="1439"/>
      <c r="G311" s="1439"/>
      <c r="H311" s="1439"/>
      <c r="I311" s="1439"/>
      <c r="J311" s="1439"/>
      <c r="K311" s="1439"/>
      <c r="L311" s="1439"/>
      <c r="M311" s="1439"/>
    </row>
    <row r="312" spans="1:13" s="2" customFormat="1">
      <c r="A312" s="1844"/>
      <c r="B312" s="1844"/>
      <c r="C312" s="1844"/>
      <c r="D312" s="1844"/>
      <c r="E312" s="1439"/>
      <c r="F312" s="1439"/>
      <c r="G312" s="1439"/>
      <c r="H312" s="1439"/>
      <c r="I312" s="1439"/>
      <c r="J312" s="1439"/>
      <c r="K312" s="1439"/>
      <c r="L312" s="1439"/>
      <c r="M312" s="1439"/>
    </row>
    <row r="313" spans="1:13" s="2" customFormat="1">
      <c r="A313" s="1844"/>
      <c r="B313" s="1844"/>
      <c r="C313" s="1844"/>
      <c r="D313" s="1844"/>
      <c r="E313" s="1439"/>
      <c r="F313" s="1439"/>
      <c r="G313" s="1439"/>
      <c r="H313" s="1439"/>
      <c r="I313" s="1439"/>
      <c r="J313" s="1439"/>
      <c r="K313" s="1439"/>
      <c r="L313" s="1439"/>
      <c r="M313" s="1439"/>
    </row>
    <row r="314" spans="1:13" s="2" customFormat="1">
      <c r="A314" s="1844"/>
      <c r="B314" s="1844"/>
      <c r="C314" s="1844"/>
      <c r="D314" s="1844"/>
      <c r="E314" s="1439"/>
      <c r="F314" s="1439"/>
      <c r="G314" s="1439"/>
      <c r="H314" s="1439"/>
      <c r="I314" s="1439"/>
      <c r="J314" s="1439"/>
      <c r="K314" s="1439"/>
      <c r="L314" s="1439"/>
      <c r="M314" s="1439"/>
    </row>
    <row r="315" spans="1:13" s="2" customFormat="1">
      <c r="A315" s="1844"/>
      <c r="B315" s="1844"/>
      <c r="C315" s="1844"/>
      <c r="D315" s="1844"/>
      <c r="E315" s="1439"/>
      <c r="F315" s="1439"/>
      <c r="G315" s="1439"/>
      <c r="H315" s="1439"/>
      <c r="I315" s="1439"/>
      <c r="J315" s="1439"/>
      <c r="K315" s="1439"/>
      <c r="L315" s="1439"/>
      <c r="M315" s="1439"/>
    </row>
    <row r="316" spans="1:13" s="2" customFormat="1">
      <c r="A316" s="1844"/>
      <c r="B316" s="1844"/>
      <c r="C316" s="1844"/>
      <c r="D316" s="1844"/>
      <c r="E316" s="1439"/>
      <c r="F316" s="1439"/>
      <c r="G316" s="1439"/>
      <c r="H316" s="1439"/>
      <c r="I316" s="1439"/>
      <c r="J316" s="1439"/>
      <c r="K316" s="1439"/>
      <c r="L316" s="1439"/>
      <c r="M316" s="1439"/>
    </row>
    <row r="317" spans="1:13" s="2" customFormat="1">
      <c r="A317" s="1844"/>
      <c r="B317" s="1844"/>
      <c r="C317" s="1844"/>
      <c r="D317" s="1844"/>
      <c r="E317" s="1439"/>
      <c r="F317" s="1439"/>
      <c r="G317" s="1439"/>
      <c r="H317" s="1439"/>
      <c r="I317" s="1439"/>
      <c r="J317" s="1439"/>
      <c r="K317" s="1439"/>
      <c r="L317" s="1439"/>
      <c r="M317" s="1439"/>
    </row>
    <row r="318" spans="1:13" s="2" customFormat="1">
      <c r="A318" s="1844"/>
      <c r="B318" s="1844"/>
      <c r="C318" s="1844"/>
      <c r="D318" s="1844"/>
      <c r="E318" s="1439"/>
      <c r="F318" s="1439"/>
      <c r="G318" s="1439"/>
      <c r="H318" s="1439"/>
      <c r="I318" s="1439"/>
      <c r="J318" s="1439"/>
      <c r="K318" s="1439"/>
      <c r="L318" s="1439"/>
      <c r="M318" s="1439"/>
    </row>
    <row r="319" spans="1:13" s="2" customFormat="1">
      <c r="A319" s="1844"/>
      <c r="B319" s="1844"/>
      <c r="C319" s="1844"/>
      <c r="D319" s="1844"/>
      <c r="E319" s="1439"/>
      <c r="F319" s="1439"/>
      <c r="G319" s="1439"/>
      <c r="H319" s="1439"/>
      <c r="I319" s="1439"/>
      <c r="J319" s="1439"/>
      <c r="K319" s="1439"/>
      <c r="L319" s="1439"/>
      <c r="M319" s="1439"/>
    </row>
    <row r="320" spans="1:13" s="2" customFormat="1">
      <c r="A320" s="1844"/>
      <c r="B320" s="1844"/>
      <c r="C320" s="1844"/>
      <c r="D320" s="1844"/>
      <c r="E320" s="1439"/>
      <c r="F320" s="1439"/>
      <c r="G320" s="1439"/>
      <c r="H320" s="1439"/>
      <c r="I320" s="1439"/>
      <c r="J320" s="1439"/>
      <c r="K320" s="1439"/>
      <c r="L320" s="1439"/>
      <c r="M320" s="1439"/>
    </row>
    <row r="321" spans="1:13" s="2" customFormat="1">
      <c r="A321" s="1844"/>
      <c r="B321" s="1844"/>
      <c r="C321" s="1844"/>
      <c r="D321" s="1844"/>
      <c r="E321" s="1439"/>
      <c r="F321" s="1439"/>
      <c r="G321" s="1439"/>
      <c r="H321" s="1439"/>
      <c r="I321" s="1439"/>
      <c r="J321" s="1439"/>
      <c r="K321" s="1439"/>
      <c r="L321" s="1439"/>
      <c r="M321" s="1439"/>
    </row>
    <row r="322" spans="1:13" s="2" customFormat="1">
      <c r="A322" s="1844"/>
      <c r="B322" s="1844"/>
      <c r="C322" s="1844"/>
      <c r="D322" s="1844"/>
      <c r="E322" s="1439"/>
      <c r="F322" s="1439"/>
      <c r="G322" s="1439"/>
      <c r="H322" s="1439"/>
      <c r="I322" s="1439"/>
      <c r="J322" s="1439"/>
      <c r="K322" s="1439"/>
      <c r="L322" s="1439"/>
      <c r="M322" s="1439"/>
    </row>
    <row r="323" spans="1:13" s="2" customFormat="1">
      <c r="A323" s="1844"/>
      <c r="B323" s="1844"/>
      <c r="C323" s="1844"/>
      <c r="D323" s="1844"/>
      <c r="E323" s="1439"/>
      <c r="F323" s="1439"/>
      <c r="G323" s="1439"/>
      <c r="H323" s="1439"/>
      <c r="I323" s="1439"/>
      <c r="J323" s="1439"/>
      <c r="K323" s="1439"/>
      <c r="L323" s="1439"/>
      <c r="M323" s="1439"/>
    </row>
    <row r="324" spans="1:13" s="2" customFormat="1">
      <c r="A324" s="1844"/>
      <c r="B324" s="1844"/>
      <c r="C324" s="1844"/>
      <c r="D324" s="1844"/>
      <c r="E324" s="1439"/>
      <c r="F324" s="1439"/>
      <c r="G324" s="1439"/>
      <c r="H324" s="1439"/>
      <c r="I324" s="1439"/>
      <c r="J324" s="1439"/>
      <c r="K324" s="1439"/>
      <c r="L324" s="1439"/>
      <c r="M324" s="1439"/>
    </row>
    <row r="325" spans="1:13" s="2" customFormat="1">
      <c r="A325" s="1844"/>
      <c r="B325" s="1844"/>
      <c r="C325" s="1844"/>
      <c r="D325" s="1844"/>
      <c r="E325" s="1439"/>
      <c r="F325" s="1439"/>
      <c r="G325" s="1439"/>
      <c r="H325" s="1439"/>
      <c r="I325" s="1439"/>
      <c r="J325" s="1439"/>
      <c r="K325" s="1439"/>
      <c r="L325" s="1439"/>
      <c r="M325" s="1439"/>
    </row>
    <row r="326" spans="1:13" s="2" customFormat="1">
      <c r="A326" s="1844"/>
      <c r="B326" s="1844"/>
      <c r="C326" s="1844"/>
      <c r="D326" s="1844"/>
      <c r="E326" s="1439"/>
      <c r="F326" s="1439"/>
      <c r="G326" s="1439"/>
      <c r="H326" s="1439"/>
      <c r="I326" s="1439"/>
      <c r="J326" s="1439"/>
      <c r="K326" s="1439"/>
      <c r="L326" s="1439"/>
      <c r="M326" s="1439"/>
    </row>
    <row r="327" spans="1:13" s="2" customFormat="1">
      <c r="A327" s="1844"/>
      <c r="B327" s="1844"/>
      <c r="C327" s="1844"/>
      <c r="D327" s="1844"/>
      <c r="E327" s="1439"/>
      <c r="F327" s="1439"/>
      <c r="G327" s="1439"/>
      <c r="H327" s="1439"/>
      <c r="I327" s="1439"/>
      <c r="J327" s="1439"/>
      <c r="K327" s="1439"/>
      <c r="L327" s="1439"/>
      <c r="M327" s="1439"/>
    </row>
    <row r="328" spans="1:13" s="2" customFormat="1">
      <c r="A328" s="1844"/>
      <c r="B328" s="1844"/>
      <c r="C328" s="1844"/>
      <c r="D328" s="1844"/>
      <c r="E328" s="1439"/>
      <c r="F328" s="1439"/>
      <c r="G328" s="1439"/>
      <c r="H328" s="1439"/>
      <c r="I328" s="1439"/>
      <c r="J328" s="1439"/>
      <c r="K328" s="1439"/>
      <c r="L328" s="1439"/>
      <c r="M328" s="1439"/>
    </row>
    <row r="329" spans="1:13" s="2" customFormat="1">
      <c r="A329" s="1844"/>
      <c r="B329" s="1844"/>
      <c r="C329" s="1844"/>
      <c r="D329" s="1844"/>
      <c r="E329" s="1439"/>
      <c r="F329" s="1439"/>
      <c r="G329" s="1439"/>
      <c r="H329" s="1439"/>
      <c r="I329" s="1439"/>
      <c r="J329" s="1439"/>
      <c r="K329" s="1439"/>
      <c r="L329" s="1439"/>
      <c r="M329" s="1439"/>
    </row>
    <row r="330" spans="1:13" s="2" customFormat="1">
      <c r="A330" s="1844"/>
      <c r="B330" s="1844"/>
      <c r="C330" s="1844"/>
      <c r="D330" s="1844"/>
      <c r="E330" s="1439"/>
      <c r="F330" s="1439"/>
      <c r="G330" s="1439"/>
      <c r="H330" s="1439"/>
      <c r="I330" s="1439"/>
      <c r="J330" s="1439"/>
      <c r="K330" s="1439"/>
      <c r="L330" s="1439"/>
      <c r="M330" s="1439"/>
    </row>
    <row r="331" spans="1:13" s="2" customFormat="1">
      <c r="A331" s="1844"/>
      <c r="B331" s="1844"/>
      <c r="C331" s="1844"/>
      <c r="D331" s="1844"/>
      <c r="E331" s="1439"/>
      <c r="F331" s="1439"/>
      <c r="G331" s="1439"/>
      <c r="H331" s="1439"/>
      <c r="I331" s="1439"/>
      <c r="J331" s="1439"/>
      <c r="K331" s="1439"/>
      <c r="L331" s="1439"/>
      <c r="M331" s="1439"/>
    </row>
    <row r="332" spans="1:13" s="2" customFormat="1">
      <c r="A332" s="1844"/>
      <c r="B332" s="1844"/>
      <c r="C332" s="1844"/>
      <c r="D332" s="1844"/>
      <c r="E332" s="1439"/>
      <c r="F332" s="1439"/>
      <c r="G332" s="1439"/>
      <c r="H332" s="1439"/>
      <c r="I332" s="1439"/>
      <c r="J332" s="1439"/>
      <c r="K332" s="1439"/>
      <c r="L332" s="1439"/>
      <c r="M332" s="1439"/>
    </row>
    <row r="333" spans="1:13" s="2" customFormat="1">
      <c r="A333" s="1844"/>
      <c r="B333" s="1844"/>
      <c r="C333" s="1844"/>
      <c r="D333" s="1844"/>
      <c r="E333" s="1439"/>
      <c r="F333" s="1439"/>
      <c r="G333" s="1439"/>
      <c r="H333" s="1439"/>
      <c r="I333" s="1439"/>
      <c r="J333" s="1439"/>
      <c r="K333" s="1439"/>
      <c r="L333" s="1439"/>
      <c r="M333" s="1439"/>
    </row>
    <row r="334" spans="1:13" s="2" customFormat="1">
      <c r="A334" s="1844"/>
      <c r="B334" s="1844"/>
      <c r="C334" s="1844"/>
      <c r="D334" s="1844"/>
      <c r="E334" s="1439"/>
      <c r="F334" s="1439"/>
      <c r="G334" s="1439"/>
      <c r="H334" s="1439"/>
      <c r="I334" s="1439"/>
      <c r="J334" s="1439"/>
      <c r="K334" s="1439"/>
      <c r="L334" s="1439"/>
      <c r="M334" s="1439"/>
    </row>
    <row r="335" spans="1:13" s="2" customFormat="1">
      <c r="A335" s="1844"/>
      <c r="B335" s="1844"/>
      <c r="C335" s="1844"/>
      <c r="D335" s="1844"/>
      <c r="E335" s="1439"/>
      <c r="F335" s="1439"/>
      <c r="G335" s="1439"/>
      <c r="H335" s="1439"/>
      <c r="I335" s="1439"/>
      <c r="J335" s="1439"/>
      <c r="K335" s="1439"/>
      <c r="L335" s="1439"/>
      <c r="M335" s="1439"/>
    </row>
    <row r="336" spans="1:13" s="2" customFormat="1">
      <c r="A336" s="1844"/>
      <c r="B336" s="1844"/>
      <c r="C336" s="1844"/>
      <c r="D336" s="1844"/>
      <c r="E336" s="1439"/>
      <c r="F336" s="1439"/>
      <c r="G336" s="1439"/>
      <c r="H336" s="1439"/>
      <c r="I336" s="1439"/>
      <c r="J336" s="1439"/>
      <c r="K336" s="1439"/>
      <c r="L336" s="1439"/>
      <c r="M336" s="1439"/>
    </row>
    <row r="337" spans="1:13" s="2" customFormat="1">
      <c r="A337" s="1844"/>
      <c r="B337" s="1844"/>
      <c r="C337" s="1844"/>
      <c r="D337" s="1844"/>
      <c r="E337" s="1439"/>
      <c r="F337" s="1439"/>
      <c r="G337" s="1439"/>
      <c r="H337" s="1439"/>
      <c r="I337" s="1439"/>
      <c r="J337" s="1439"/>
      <c r="K337" s="1439"/>
      <c r="L337" s="1439"/>
      <c r="M337" s="1439"/>
    </row>
    <row r="338" spans="1:13" s="2" customFormat="1">
      <c r="A338" s="1844"/>
      <c r="B338" s="1844"/>
      <c r="C338" s="1844"/>
      <c r="D338" s="1844"/>
      <c r="E338" s="1439"/>
      <c r="F338" s="1439"/>
      <c r="G338" s="1439"/>
      <c r="H338" s="1439"/>
      <c r="I338" s="1439"/>
      <c r="J338" s="1439"/>
      <c r="K338" s="1439"/>
      <c r="L338" s="1439"/>
      <c r="M338" s="1439"/>
    </row>
    <row r="339" spans="1:13" s="2" customFormat="1">
      <c r="A339" s="1844"/>
      <c r="B339" s="1844"/>
      <c r="C339" s="1844"/>
      <c r="D339" s="1844"/>
      <c r="E339" s="1439"/>
      <c r="F339" s="1439"/>
      <c r="G339" s="1439"/>
      <c r="H339" s="1439"/>
      <c r="I339" s="1439"/>
      <c r="J339" s="1439"/>
      <c r="K339" s="1439"/>
      <c r="L339" s="1439"/>
      <c r="M339" s="1439"/>
    </row>
    <row r="340" spans="1:13" s="2" customFormat="1">
      <c r="A340" s="1844"/>
      <c r="B340" s="1844"/>
      <c r="C340" s="1844"/>
      <c r="D340" s="1844"/>
      <c r="E340" s="1439"/>
      <c r="F340" s="1439"/>
      <c r="G340" s="1439"/>
      <c r="H340" s="1439"/>
      <c r="I340" s="1439"/>
      <c r="J340" s="1439"/>
      <c r="K340" s="1439"/>
      <c r="L340" s="1439"/>
      <c r="M340" s="1439"/>
    </row>
    <row r="341" spans="1:13" s="2" customFormat="1">
      <c r="A341" s="1844"/>
      <c r="B341" s="1844"/>
      <c r="C341" s="1844"/>
      <c r="D341" s="1844"/>
      <c r="E341" s="1439"/>
      <c r="F341" s="1439"/>
      <c r="G341" s="1439"/>
      <c r="H341" s="1439"/>
      <c r="I341" s="1439"/>
      <c r="J341" s="1439"/>
      <c r="K341" s="1439"/>
      <c r="L341" s="1439"/>
      <c r="M341" s="1439"/>
    </row>
    <row r="342" spans="1:13" s="2" customFormat="1">
      <c r="A342" s="1844"/>
      <c r="B342" s="1844"/>
      <c r="C342" s="1844"/>
      <c r="D342" s="1844"/>
      <c r="E342" s="1439"/>
      <c r="F342" s="1439"/>
      <c r="G342" s="1439"/>
      <c r="H342" s="1439"/>
      <c r="I342" s="1439"/>
      <c r="J342" s="1439"/>
      <c r="K342" s="1439"/>
      <c r="L342" s="1439"/>
      <c r="M342" s="1439"/>
    </row>
    <row r="343" spans="1:13" s="2" customFormat="1">
      <c r="A343" s="1844"/>
      <c r="B343" s="1844"/>
      <c r="C343" s="1844"/>
      <c r="D343" s="1844"/>
      <c r="E343" s="1439"/>
      <c r="F343" s="1439"/>
      <c r="G343" s="1439"/>
      <c r="H343" s="1439"/>
      <c r="I343" s="1439"/>
      <c r="J343" s="1439"/>
      <c r="K343" s="1439"/>
      <c r="L343" s="1439"/>
      <c r="M343" s="1439"/>
    </row>
    <row r="344" spans="1:13" s="2" customFormat="1">
      <c r="A344" s="1844"/>
      <c r="B344" s="1844"/>
      <c r="C344" s="1844"/>
      <c r="D344" s="1844"/>
      <c r="E344" s="1439"/>
      <c r="F344" s="1439"/>
      <c r="G344" s="1439"/>
      <c r="H344" s="1439"/>
      <c r="I344" s="1439"/>
      <c r="J344" s="1439"/>
      <c r="K344" s="1439"/>
      <c r="L344" s="1439"/>
      <c r="M344" s="1439"/>
    </row>
    <row r="345" spans="1:13" s="2" customFormat="1">
      <c r="A345" s="1844"/>
      <c r="B345" s="1844"/>
      <c r="C345" s="1844"/>
      <c r="D345" s="1844"/>
      <c r="E345" s="1439"/>
      <c r="F345" s="1439"/>
      <c r="G345" s="1439"/>
      <c r="H345" s="1439"/>
      <c r="I345" s="1439"/>
      <c r="J345" s="1439"/>
      <c r="K345" s="1439"/>
      <c r="L345" s="1439"/>
      <c r="M345" s="1439"/>
    </row>
    <row r="346" spans="1:13" s="2" customFormat="1">
      <c r="A346" s="1844"/>
      <c r="B346" s="1844"/>
      <c r="C346" s="1844"/>
      <c r="D346" s="1844"/>
      <c r="E346" s="1439"/>
      <c r="F346" s="1439"/>
      <c r="G346" s="1439"/>
      <c r="H346" s="1439"/>
      <c r="I346" s="1439"/>
      <c r="J346" s="1439"/>
      <c r="K346" s="1439"/>
      <c r="L346" s="1439"/>
      <c r="M346" s="1439"/>
    </row>
    <row r="347" spans="1:13" s="2" customFormat="1">
      <c r="A347" s="1844"/>
      <c r="B347" s="1844"/>
      <c r="C347" s="1844"/>
      <c r="D347" s="1844"/>
      <c r="E347" s="1439"/>
      <c r="F347" s="1439"/>
      <c r="G347" s="1439"/>
      <c r="H347" s="1439"/>
      <c r="I347" s="1439"/>
      <c r="J347" s="1439"/>
      <c r="K347" s="1439"/>
      <c r="L347" s="1439"/>
      <c r="M347" s="1439"/>
    </row>
    <row r="348" spans="1:13" s="2" customFormat="1">
      <c r="A348" s="1844"/>
      <c r="B348" s="1844"/>
      <c r="C348" s="1844"/>
      <c r="D348" s="1844"/>
      <c r="E348" s="1439"/>
      <c r="F348" s="1439"/>
      <c r="G348" s="1439"/>
      <c r="H348" s="1439"/>
      <c r="I348" s="1439"/>
      <c r="J348" s="1439"/>
      <c r="K348" s="1439"/>
      <c r="L348" s="1439"/>
      <c r="M348" s="1439"/>
    </row>
    <row r="349" spans="1:13" s="2" customFormat="1">
      <c r="A349" s="1844"/>
      <c r="B349" s="1844"/>
      <c r="C349" s="1844"/>
      <c r="D349" s="1844"/>
      <c r="E349" s="1439"/>
      <c r="F349" s="1439"/>
      <c r="G349" s="1439"/>
      <c r="H349" s="1439"/>
      <c r="I349" s="1439"/>
      <c r="J349" s="1439"/>
      <c r="K349" s="1439"/>
      <c r="L349" s="1439"/>
      <c r="M349" s="1439"/>
    </row>
    <row r="350" spans="1:13" s="2" customFormat="1">
      <c r="A350" s="1844"/>
      <c r="B350" s="1844"/>
      <c r="C350" s="1844"/>
      <c r="D350" s="1844"/>
      <c r="E350" s="1439"/>
      <c r="F350" s="1439"/>
      <c r="G350" s="1439"/>
      <c r="H350" s="1439"/>
      <c r="I350" s="1439"/>
      <c r="J350" s="1439"/>
      <c r="K350" s="1439"/>
      <c r="L350" s="1439"/>
      <c r="M350" s="1439"/>
    </row>
    <row r="351" spans="1:13" s="2" customFormat="1">
      <c r="A351" s="1844"/>
      <c r="B351" s="1844"/>
      <c r="C351" s="1844"/>
      <c r="D351" s="1844"/>
      <c r="E351" s="1439"/>
      <c r="F351" s="1439"/>
      <c r="G351" s="1439"/>
      <c r="H351" s="1439"/>
      <c r="I351" s="1439"/>
      <c r="J351" s="1439"/>
      <c r="K351" s="1439"/>
      <c r="L351" s="1439"/>
      <c r="M351" s="1439"/>
    </row>
    <row r="352" spans="1:13" s="2" customFormat="1">
      <c r="A352" s="1844"/>
      <c r="B352" s="1844"/>
      <c r="C352" s="1844"/>
      <c r="D352" s="1844"/>
      <c r="E352" s="1439"/>
      <c r="F352" s="1439"/>
      <c r="G352" s="1439"/>
      <c r="H352" s="1439"/>
      <c r="I352" s="1439"/>
      <c r="J352" s="1439"/>
      <c r="K352" s="1439"/>
      <c r="L352" s="1439"/>
      <c r="M352" s="1439"/>
    </row>
    <row r="353" spans="1:13" s="2" customFormat="1">
      <c r="A353" s="1844"/>
      <c r="B353" s="1844"/>
      <c r="C353" s="1844"/>
      <c r="D353" s="1844"/>
      <c r="E353" s="1439"/>
      <c r="F353" s="1439"/>
      <c r="G353" s="1439"/>
      <c r="H353" s="1439"/>
      <c r="I353" s="1439"/>
      <c r="J353" s="1439"/>
      <c r="K353" s="1439"/>
      <c r="L353" s="1439"/>
      <c r="M353" s="1439"/>
    </row>
    <row r="354" spans="1:13" s="2" customFormat="1">
      <c r="A354" s="1844"/>
      <c r="B354" s="1844"/>
      <c r="C354" s="1844"/>
      <c r="D354" s="1844"/>
      <c r="E354" s="1439"/>
      <c r="F354" s="1439"/>
      <c r="G354" s="1439"/>
      <c r="H354" s="1439"/>
      <c r="I354" s="1439"/>
      <c r="J354" s="1439"/>
      <c r="K354" s="1439"/>
      <c r="L354" s="1439"/>
      <c r="M354" s="1439"/>
    </row>
    <row r="355" spans="1:13" s="2" customFormat="1">
      <c r="A355" s="1844"/>
      <c r="B355" s="1844"/>
      <c r="C355" s="1844"/>
      <c r="D355" s="1844"/>
      <c r="E355" s="1439"/>
      <c r="F355" s="1439"/>
      <c r="G355" s="1439"/>
      <c r="H355" s="1439"/>
      <c r="I355" s="1439"/>
      <c r="J355" s="1439"/>
      <c r="K355" s="1439"/>
      <c r="L355" s="1439"/>
      <c r="M355" s="1439"/>
    </row>
    <row r="356" spans="1:13" s="2" customFormat="1">
      <c r="A356" s="1844"/>
      <c r="B356" s="1844"/>
      <c r="C356" s="1844"/>
      <c r="D356" s="1844"/>
      <c r="E356" s="1439"/>
      <c r="F356" s="1439"/>
      <c r="G356" s="1439"/>
      <c r="H356" s="1439"/>
      <c r="I356" s="1439"/>
      <c r="J356" s="1439"/>
      <c r="K356" s="1439"/>
      <c r="L356" s="1439"/>
      <c r="M356" s="1439"/>
    </row>
    <row r="357" spans="1:13" s="2" customFormat="1">
      <c r="A357" s="1844"/>
      <c r="B357" s="1844"/>
      <c r="C357" s="1844"/>
      <c r="D357" s="1844"/>
      <c r="E357" s="1439"/>
      <c r="F357" s="1439"/>
      <c r="G357" s="1439"/>
      <c r="H357" s="1439"/>
      <c r="I357" s="1439"/>
      <c r="J357" s="1439"/>
      <c r="K357" s="1439"/>
      <c r="L357" s="1439"/>
      <c r="M357" s="1439"/>
    </row>
    <row r="358" spans="1:13" s="2" customFormat="1">
      <c r="A358" s="1844"/>
      <c r="B358" s="1844"/>
      <c r="C358" s="1844"/>
      <c r="D358" s="1844"/>
      <c r="E358" s="1439"/>
      <c r="F358" s="1439"/>
      <c r="G358" s="1439"/>
      <c r="H358" s="1439"/>
      <c r="I358" s="1439"/>
      <c r="J358" s="1439"/>
      <c r="K358" s="1439"/>
      <c r="L358" s="1439"/>
      <c r="M358" s="1439"/>
    </row>
    <row r="359" spans="1:13" s="2" customFormat="1">
      <c r="A359" s="1844"/>
      <c r="B359" s="1844"/>
      <c r="C359" s="1844"/>
      <c r="D359" s="1844"/>
      <c r="E359" s="1439"/>
      <c r="F359" s="1439"/>
      <c r="G359" s="1439"/>
      <c r="H359" s="1439"/>
      <c r="I359" s="1439"/>
      <c r="J359" s="1439"/>
      <c r="K359" s="1439"/>
      <c r="L359" s="1439"/>
      <c r="M359" s="1439"/>
    </row>
    <row r="360" spans="1:13" s="2" customFormat="1">
      <c r="A360" s="1844"/>
      <c r="B360" s="1844"/>
      <c r="C360" s="1844"/>
      <c r="D360" s="1844"/>
      <c r="E360" s="1439"/>
      <c r="F360" s="1439"/>
      <c r="G360" s="1439"/>
      <c r="H360" s="1439"/>
      <c r="I360" s="1439"/>
      <c r="J360" s="1439"/>
      <c r="K360" s="1439"/>
      <c r="L360" s="1439"/>
      <c r="M360" s="1439"/>
    </row>
    <row r="361" spans="1:13" s="2" customFormat="1">
      <c r="A361" s="1844"/>
      <c r="B361" s="1844"/>
      <c r="C361" s="1844"/>
      <c r="D361" s="1844"/>
      <c r="E361" s="1439"/>
      <c r="F361" s="1439"/>
      <c r="G361" s="1439"/>
      <c r="H361" s="1439"/>
      <c r="I361" s="1439"/>
      <c r="J361" s="1439"/>
      <c r="K361" s="1439"/>
      <c r="L361" s="1439"/>
      <c r="M361" s="1439"/>
    </row>
    <row r="362" spans="1:13" s="2" customFormat="1">
      <c r="A362" s="1844"/>
      <c r="B362" s="1844"/>
      <c r="C362" s="1844"/>
      <c r="D362" s="1844"/>
      <c r="E362" s="1439"/>
      <c r="F362" s="1439"/>
      <c r="G362" s="1439"/>
      <c r="H362" s="1439"/>
      <c r="I362" s="1439"/>
      <c r="J362" s="1439"/>
      <c r="K362" s="1439"/>
      <c r="L362" s="1439"/>
      <c r="M362" s="1439"/>
    </row>
    <row r="363" spans="1:13" s="2" customFormat="1">
      <c r="A363" s="1844"/>
      <c r="B363" s="1844"/>
      <c r="C363" s="1844"/>
      <c r="D363" s="1844"/>
      <c r="E363" s="1439"/>
      <c r="F363" s="1439"/>
      <c r="G363" s="1439"/>
      <c r="H363" s="1439"/>
      <c r="I363" s="1439"/>
      <c r="J363" s="1439"/>
      <c r="K363" s="1439"/>
      <c r="L363" s="1439"/>
      <c r="M363" s="1439"/>
    </row>
    <row r="364" spans="1:13" s="2" customFormat="1">
      <c r="A364" s="1844"/>
      <c r="B364" s="1844"/>
      <c r="C364" s="1844"/>
      <c r="D364" s="1844"/>
      <c r="E364" s="1439"/>
      <c r="F364" s="1439"/>
      <c r="G364" s="1439"/>
      <c r="H364" s="1439"/>
      <c r="I364" s="1439"/>
      <c r="J364" s="1439"/>
      <c r="K364" s="1439"/>
      <c r="L364" s="1439"/>
      <c r="M364" s="1439"/>
    </row>
    <row r="365" spans="1:13" s="2" customFormat="1">
      <c r="A365" s="1844"/>
      <c r="B365" s="1844"/>
      <c r="C365" s="1844"/>
      <c r="D365" s="1844"/>
      <c r="E365" s="1439"/>
      <c r="F365" s="1439"/>
      <c r="G365" s="1439"/>
      <c r="H365" s="1439"/>
      <c r="I365" s="1439"/>
      <c r="J365" s="1439"/>
      <c r="K365" s="1439"/>
      <c r="L365" s="1439"/>
      <c r="M365" s="1439"/>
    </row>
    <row r="366" spans="1:13" s="2" customFormat="1">
      <c r="A366" s="1844"/>
      <c r="B366" s="1844"/>
      <c r="C366" s="1844"/>
      <c r="D366" s="1844"/>
      <c r="E366" s="1439"/>
      <c r="F366" s="1439"/>
      <c r="G366" s="1439"/>
      <c r="H366" s="1439"/>
      <c r="I366" s="1439"/>
      <c r="J366" s="1439"/>
      <c r="K366" s="1439"/>
      <c r="L366" s="1439"/>
      <c r="M366" s="1439"/>
    </row>
    <row r="367" spans="1:13" s="2" customFormat="1">
      <c r="A367" s="1844"/>
      <c r="B367" s="1844"/>
      <c r="C367" s="1844"/>
      <c r="D367" s="1844"/>
      <c r="E367" s="1439"/>
      <c r="F367" s="1439"/>
      <c r="G367" s="1439"/>
      <c r="H367" s="1439"/>
      <c r="I367" s="1439"/>
      <c r="J367" s="1439"/>
      <c r="K367" s="1439"/>
      <c r="L367" s="1439"/>
      <c r="M367" s="1439"/>
    </row>
    <row r="368" spans="1:13" s="2" customFormat="1">
      <c r="A368" s="1844"/>
      <c r="B368" s="1844"/>
      <c r="C368" s="1844"/>
      <c r="D368" s="1844"/>
      <c r="E368" s="1439"/>
      <c r="F368" s="1439"/>
      <c r="G368" s="1439"/>
      <c r="H368" s="1439"/>
      <c r="I368" s="1439"/>
      <c r="J368" s="1439"/>
      <c r="K368" s="1439"/>
      <c r="L368" s="1439"/>
      <c r="M368" s="1439"/>
    </row>
    <row r="369" spans="1:13" s="2" customFormat="1">
      <c r="A369" s="1844"/>
      <c r="B369" s="1844"/>
      <c r="C369" s="1844"/>
      <c r="D369" s="1844"/>
      <c r="E369" s="1439"/>
      <c r="F369" s="1439"/>
      <c r="G369" s="1439"/>
      <c r="H369" s="1439"/>
      <c r="I369" s="1439"/>
      <c r="J369" s="1439"/>
      <c r="K369" s="1439"/>
      <c r="L369" s="1439"/>
      <c r="M369" s="1439"/>
    </row>
    <row r="370" spans="1:13" s="2" customFormat="1">
      <c r="A370" s="1844"/>
      <c r="B370" s="1844"/>
      <c r="C370" s="1844"/>
      <c r="D370" s="1844"/>
      <c r="E370" s="1439"/>
      <c r="F370" s="1439"/>
      <c r="G370" s="1439"/>
      <c r="H370" s="1439"/>
      <c r="I370" s="1439"/>
      <c r="J370" s="1439"/>
      <c r="K370" s="1439"/>
      <c r="L370" s="1439"/>
      <c r="M370" s="1439"/>
    </row>
    <row r="371" spans="1:13" s="2" customFormat="1">
      <c r="A371" s="1844"/>
      <c r="B371" s="1844"/>
      <c r="C371" s="1844"/>
      <c r="D371" s="1844"/>
      <c r="E371" s="1439"/>
      <c r="F371" s="1439"/>
      <c r="G371" s="1439"/>
      <c r="H371" s="1439"/>
      <c r="I371" s="1439"/>
      <c r="J371" s="1439"/>
      <c r="K371" s="1439"/>
      <c r="L371" s="1439"/>
      <c r="M371" s="1439"/>
    </row>
    <row r="372" spans="1:13" s="2" customFormat="1">
      <c r="A372" s="1844"/>
      <c r="B372" s="1844"/>
      <c r="C372" s="1844"/>
      <c r="D372" s="1844"/>
      <c r="E372" s="1439"/>
      <c r="F372" s="1439"/>
      <c r="G372" s="1439"/>
      <c r="H372" s="1439"/>
      <c r="I372" s="1439"/>
      <c r="J372" s="1439"/>
      <c r="K372" s="1439"/>
      <c r="L372" s="1439"/>
      <c r="M372" s="1439"/>
    </row>
    <row r="373" spans="1:13" s="2" customFormat="1">
      <c r="A373" s="1844"/>
      <c r="B373" s="1844"/>
      <c r="C373" s="1844"/>
      <c r="D373" s="1844"/>
      <c r="E373" s="1439"/>
      <c r="F373" s="1439"/>
      <c r="G373" s="1439"/>
      <c r="H373" s="1439"/>
      <c r="I373" s="1439"/>
      <c r="J373" s="1439"/>
      <c r="K373" s="1439"/>
      <c r="L373" s="1439"/>
      <c r="M373" s="1439"/>
    </row>
    <row r="374" spans="1:13" s="2" customFormat="1">
      <c r="A374" s="1844"/>
      <c r="B374" s="1844"/>
      <c r="C374" s="1844"/>
      <c r="D374" s="1844"/>
      <c r="E374" s="1439"/>
      <c r="F374" s="1439"/>
      <c r="G374" s="1439"/>
      <c r="H374" s="1439"/>
      <c r="I374" s="1439"/>
      <c r="J374" s="1439"/>
      <c r="K374" s="1439"/>
      <c r="L374" s="1439"/>
      <c r="M374" s="1439"/>
    </row>
    <row r="375" spans="1:13" s="2" customFormat="1">
      <c r="A375" s="1844"/>
      <c r="B375" s="1844"/>
      <c r="C375" s="1844"/>
      <c r="D375" s="1844"/>
      <c r="E375" s="1439"/>
      <c r="F375" s="1439"/>
      <c r="G375" s="1439"/>
      <c r="H375" s="1439"/>
      <c r="I375" s="1439"/>
      <c r="J375" s="1439"/>
      <c r="K375" s="1439"/>
      <c r="L375" s="1439"/>
      <c r="M375" s="1439"/>
    </row>
    <row r="376" spans="1:13" s="2" customFormat="1">
      <c r="A376" s="1844"/>
      <c r="B376" s="1844"/>
      <c r="C376" s="1844"/>
      <c r="D376" s="1844"/>
      <c r="E376" s="1439"/>
      <c r="F376" s="1439"/>
      <c r="G376" s="1439"/>
      <c r="H376" s="1439"/>
      <c r="I376" s="1439"/>
      <c r="J376" s="1439"/>
      <c r="K376" s="1439"/>
      <c r="L376" s="1439"/>
      <c r="M376" s="1439"/>
    </row>
    <row r="377" spans="1:13" s="2" customFormat="1">
      <c r="A377" s="1844"/>
      <c r="B377" s="1844"/>
      <c r="C377" s="1844"/>
      <c r="D377" s="1844"/>
      <c r="E377" s="1439"/>
      <c r="F377" s="1439"/>
      <c r="G377" s="1439"/>
      <c r="H377" s="1439"/>
      <c r="I377" s="1439"/>
      <c r="J377" s="1439"/>
      <c r="K377" s="1439"/>
      <c r="L377" s="1439"/>
      <c r="M377" s="1439"/>
    </row>
    <row r="378" spans="1:13" s="2" customFormat="1">
      <c r="A378" s="1844"/>
      <c r="B378" s="1844"/>
      <c r="C378" s="1844"/>
      <c r="D378" s="1844"/>
      <c r="E378" s="1439"/>
      <c r="F378" s="1439"/>
      <c r="G378" s="1439"/>
      <c r="H378" s="1439"/>
      <c r="I378" s="1439"/>
      <c r="J378" s="1439"/>
      <c r="K378" s="1439"/>
      <c r="L378" s="1439"/>
      <c r="M378" s="1439"/>
    </row>
    <row r="379" spans="1:13" s="2" customFormat="1">
      <c r="A379" s="1844"/>
      <c r="B379" s="1844"/>
      <c r="C379" s="1844"/>
      <c r="D379" s="1844"/>
      <c r="E379" s="1439"/>
      <c r="F379" s="1439"/>
      <c r="G379" s="1439"/>
      <c r="H379" s="1439"/>
      <c r="I379" s="1439"/>
      <c r="J379" s="1439"/>
      <c r="K379" s="1439"/>
      <c r="L379" s="1439"/>
      <c r="M379" s="1439"/>
    </row>
    <row r="380" spans="1:13" s="2" customFormat="1">
      <c r="A380" s="1844"/>
      <c r="B380" s="1844"/>
      <c r="C380" s="1844"/>
      <c r="D380" s="1844"/>
      <c r="E380" s="1439"/>
      <c r="F380" s="1439"/>
      <c r="G380" s="1439"/>
      <c r="H380" s="1439"/>
      <c r="I380" s="1439"/>
      <c r="J380" s="1439"/>
      <c r="K380" s="1439"/>
      <c r="L380" s="1439"/>
      <c r="M380" s="1439"/>
    </row>
    <row r="381" spans="1:13" s="2" customFormat="1">
      <c r="A381" s="1844"/>
      <c r="B381" s="1844"/>
      <c r="C381" s="1844"/>
      <c r="D381" s="1844"/>
      <c r="E381" s="1439"/>
      <c r="F381" s="1439"/>
      <c r="G381" s="1439"/>
      <c r="H381" s="1439"/>
      <c r="I381" s="1439"/>
      <c r="J381" s="1439"/>
      <c r="K381" s="1439"/>
      <c r="L381" s="1439"/>
      <c r="M381" s="1439"/>
    </row>
    <row r="382" spans="1:13" s="2" customFormat="1">
      <c r="A382" s="1844"/>
      <c r="B382" s="1844"/>
      <c r="C382" s="1844"/>
      <c r="D382" s="1844"/>
      <c r="E382" s="1439"/>
      <c r="F382" s="1439"/>
      <c r="G382" s="1439"/>
      <c r="H382" s="1439"/>
      <c r="I382" s="1439"/>
      <c r="J382" s="1439"/>
      <c r="K382" s="1439"/>
      <c r="L382" s="1439"/>
      <c r="M382" s="1439"/>
    </row>
    <row r="383" spans="1:13" s="2" customFormat="1">
      <c r="A383" s="1844"/>
      <c r="B383" s="1844"/>
      <c r="C383" s="1844"/>
      <c r="D383" s="1844"/>
      <c r="E383" s="1439"/>
      <c r="F383" s="1439"/>
      <c r="G383" s="1439"/>
      <c r="H383" s="1439"/>
      <c r="I383" s="1439"/>
      <c r="J383" s="1439"/>
      <c r="K383" s="1439"/>
      <c r="L383" s="1439"/>
      <c r="M383" s="1439"/>
    </row>
    <row r="384" spans="1:13" s="2" customFormat="1">
      <c r="A384" s="1844"/>
      <c r="B384" s="1844"/>
      <c r="C384" s="1844"/>
      <c r="D384" s="1844"/>
      <c r="E384" s="1439"/>
      <c r="F384" s="1439"/>
      <c r="G384" s="1439"/>
      <c r="H384" s="1439"/>
      <c r="I384" s="1439"/>
      <c r="J384" s="1439"/>
      <c r="K384" s="1439"/>
      <c r="L384" s="1439"/>
      <c r="M384" s="1439"/>
    </row>
    <row r="385" spans="1:13" s="2" customFormat="1">
      <c r="A385" s="1844"/>
      <c r="B385" s="1844"/>
      <c r="C385" s="1844"/>
      <c r="D385" s="1844"/>
      <c r="E385" s="1439"/>
      <c r="F385" s="1439"/>
      <c r="G385" s="1439"/>
      <c r="H385" s="1439"/>
      <c r="I385" s="1439"/>
      <c r="J385" s="1439"/>
      <c r="K385" s="1439"/>
      <c r="L385" s="1439"/>
      <c r="M385" s="1439"/>
    </row>
    <row r="386" spans="1:13" s="2" customFormat="1">
      <c r="A386" s="1844"/>
      <c r="B386" s="1844"/>
      <c r="C386" s="1844"/>
      <c r="D386" s="1844"/>
      <c r="E386" s="1439"/>
      <c r="F386" s="1439"/>
      <c r="G386" s="1439"/>
      <c r="H386" s="1439"/>
      <c r="I386" s="1439"/>
      <c r="J386" s="1439"/>
      <c r="K386" s="1439"/>
      <c r="L386" s="1439"/>
      <c r="M386" s="1439"/>
    </row>
    <row r="387" spans="1:13" s="2" customFormat="1">
      <c r="A387" s="1844"/>
      <c r="B387" s="1844"/>
      <c r="C387" s="1844"/>
      <c r="D387" s="1844"/>
      <c r="E387" s="1439"/>
      <c r="F387" s="1439"/>
      <c r="G387" s="1439"/>
      <c r="H387" s="1439"/>
      <c r="I387" s="1439"/>
      <c r="J387" s="1439"/>
      <c r="K387" s="1439"/>
      <c r="L387" s="1439"/>
      <c r="M387" s="1439"/>
    </row>
    <row r="388" spans="1:13" s="2" customFormat="1">
      <c r="A388" s="1844"/>
      <c r="B388" s="1844"/>
      <c r="C388" s="1844"/>
      <c r="D388" s="1844"/>
      <c r="E388" s="1439"/>
      <c r="F388" s="1439"/>
      <c r="G388" s="1439"/>
      <c r="H388" s="1439"/>
      <c r="I388" s="1439"/>
      <c r="J388" s="1439"/>
      <c r="K388" s="1439"/>
      <c r="L388" s="1439"/>
      <c r="M388" s="1439"/>
    </row>
    <row r="389" spans="1:13" s="2" customFormat="1">
      <c r="A389" s="1844"/>
      <c r="B389" s="1844"/>
      <c r="C389" s="1844"/>
      <c r="D389" s="1844"/>
      <c r="E389" s="1439"/>
      <c r="F389" s="1439"/>
      <c r="G389" s="1439"/>
      <c r="H389" s="1439"/>
      <c r="I389" s="1439"/>
      <c r="J389" s="1439"/>
      <c r="K389" s="1439"/>
      <c r="L389" s="1439"/>
      <c r="M389" s="1439"/>
    </row>
    <row r="390" spans="1:13" s="2" customFormat="1">
      <c r="A390" s="1844"/>
      <c r="B390" s="1844"/>
      <c r="C390" s="1844"/>
      <c r="D390" s="1844"/>
      <c r="E390" s="1439"/>
      <c r="F390" s="1439"/>
      <c r="G390" s="1439"/>
      <c r="H390" s="1439"/>
      <c r="I390" s="1439"/>
      <c r="J390" s="1439"/>
      <c r="K390" s="1439"/>
      <c r="L390" s="1439"/>
      <c r="M390" s="1439"/>
    </row>
    <row r="391" spans="1:13" s="2" customFormat="1">
      <c r="A391" s="1844"/>
      <c r="B391" s="1844"/>
      <c r="C391" s="1844"/>
      <c r="D391" s="1844"/>
      <c r="E391" s="1439"/>
      <c r="F391" s="1439"/>
      <c r="G391" s="1439"/>
      <c r="H391" s="1439"/>
      <c r="I391" s="1439"/>
      <c r="J391" s="1439"/>
      <c r="K391" s="1439"/>
      <c r="L391" s="1439"/>
      <c r="M391" s="1439"/>
    </row>
    <row r="392" spans="1:13" s="2" customFormat="1">
      <c r="A392" s="1844"/>
      <c r="B392" s="1844"/>
      <c r="C392" s="1844"/>
      <c r="D392" s="1844"/>
      <c r="E392" s="1439"/>
      <c r="F392" s="1439"/>
      <c r="G392" s="1439"/>
      <c r="H392" s="1439"/>
      <c r="I392" s="1439"/>
      <c r="J392" s="1439"/>
      <c r="K392" s="1439"/>
      <c r="L392" s="1439"/>
      <c r="M392" s="1439"/>
    </row>
    <row r="393" spans="1:13" s="2" customFormat="1">
      <c r="A393" s="1844"/>
      <c r="B393" s="1844"/>
      <c r="C393" s="1844"/>
      <c r="D393" s="1844"/>
      <c r="E393" s="1439"/>
      <c r="F393" s="1439"/>
      <c r="G393" s="1439"/>
      <c r="H393" s="1439"/>
      <c r="I393" s="1439"/>
      <c r="J393" s="1439"/>
      <c r="K393" s="1439"/>
      <c r="L393" s="1439"/>
      <c r="M393" s="1439"/>
    </row>
    <row r="394" spans="1:13" s="2" customFormat="1">
      <c r="A394" s="1844"/>
      <c r="B394" s="1844"/>
      <c r="C394" s="1844"/>
      <c r="D394" s="1844"/>
      <c r="E394" s="1439"/>
      <c r="F394" s="1439"/>
      <c r="G394" s="1439"/>
      <c r="H394" s="1439"/>
      <c r="I394" s="1439"/>
      <c r="J394" s="1439"/>
      <c r="K394" s="1439"/>
      <c r="L394" s="1439"/>
      <c r="M394" s="1439"/>
    </row>
    <row r="395" spans="1:13" s="2" customFormat="1">
      <c r="A395" s="1844"/>
      <c r="B395" s="1844"/>
      <c r="C395" s="1844"/>
      <c r="D395" s="1844"/>
      <c r="E395" s="1439"/>
      <c r="F395" s="1439"/>
      <c r="G395" s="1439"/>
      <c r="H395" s="1439"/>
      <c r="I395" s="1439"/>
      <c r="J395" s="1439"/>
      <c r="K395" s="1439"/>
      <c r="L395" s="1439"/>
      <c r="M395" s="1439"/>
    </row>
    <row r="396" spans="1:13" s="2" customFormat="1">
      <c r="A396" s="1844"/>
      <c r="B396" s="1844"/>
      <c r="C396" s="1844"/>
      <c r="D396" s="1844"/>
      <c r="E396" s="1439"/>
      <c r="F396" s="1439"/>
      <c r="G396" s="1439"/>
      <c r="H396" s="1439"/>
      <c r="I396" s="1439"/>
      <c r="J396" s="1439"/>
      <c r="K396" s="1439"/>
      <c r="L396" s="1439"/>
      <c r="M396" s="1439"/>
    </row>
    <row r="397" spans="1:13" s="2" customFormat="1">
      <c r="A397" s="1844"/>
      <c r="B397" s="1844"/>
      <c r="C397" s="1844"/>
      <c r="D397" s="1844"/>
      <c r="E397" s="1439"/>
      <c r="F397" s="1439"/>
      <c r="G397" s="1439"/>
      <c r="H397" s="1439"/>
      <c r="I397" s="1439"/>
      <c r="J397" s="1439"/>
      <c r="K397" s="1439"/>
      <c r="L397" s="1439"/>
      <c r="M397" s="1439"/>
    </row>
    <row r="398" spans="1:13" s="2" customFormat="1">
      <c r="A398" s="1844"/>
      <c r="B398" s="1844"/>
      <c r="C398" s="1844"/>
      <c r="D398" s="1844"/>
      <c r="E398" s="1439"/>
      <c r="F398" s="1439"/>
      <c r="G398" s="1439"/>
      <c r="H398" s="1439"/>
      <c r="I398" s="1439"/>
      <c r="J398" s="1439"/>
      <c r="K398" s="1439"/>
      <c r="L398" s="1439"/>
      <c r="M398" s="1439"/>
    </row>
    <row r="399" spans="1:13" s="2" customFormat="1">
      <c r="A399" s="1844"/>
      <c r="B399" s="1844"/>
      <c r="C399" s="1844"/>
      <c r="D399" s="1844"/>
      <c r="E399" s="1439"/>
      <c r="F399" s="1439"/>
      <c r="G399" s="1439"/>
      <c r="H399" s="1439"/>
      <c r="I399" s="1439"/>
      <c r="J399" s="1439"/>
      <c r="K399" s="1439"/>
      <c r="L399" s="1439"/>
      <c r="M399" s="1439"/>
    </row>
    <row r="400" spans="1:13" s="2" customFormat="1">
      <c r="A400" s="1844"/>
      <c r="B400" s="1844"/>
      <c r="C400" s="1844"/>
      <c r="D400" s="1844"/>
      <c r="E400" s="1439"/>
      <c r="F400" s="1439"/>
      <c r="G400" s="1439"/>
      <c r="H400" s="1439"/>
      <c r="I400" s="1439"/>
      <c r="J400" s="1439"/>
      <c r="K400" s="1439"/>
      <c r="L400" s="1439"/>
      <c r="M400" s="1439"/>
    </row>
    <row r="401" spans="1:21" s="2" customFormat="1">
      <c r="A401" s="1844"/>
      <c r="B401" s="1844"/>
      <c r="C401" s="1844"/>
      <c r="D401" s="1844"/>
      <c r="E401" s="1439"/>
      <c r="F401" s="1439"/>
      <c r="G401" s="1439"/>
      <c r="H401" s="1439"/>
      <c r="I401" s="1439"/>
      <c r="J401" s="1439"/>
      <c r="K401" s="1439"/>
      <c r="L401" s="1439"/>
      <c r="M401" s="1439"/>
    </row>
    <row r="402" spans="1:21" s="2" customFormat="1">
      <c r="A402" s="1844"/>
      <c r="B402" s="1844"/>
      <c r="C402" s="1844"/>
      <c r="D402" s="1844"/>
      <c r="E402" s="1439"/>
      <c r="F402" s="1439"/>
      <c r="G402" s="1439"/>
      <c r="H402" s="1439"/>
      <c r="I402" s="1439"/>
      <c r="J402" s="1439"/>
      <c r="K402" s="1439"/>
      <c r="L402" s="1439"/>
      <c r="M402" s="1439"/>
    </row>
    <row r="403" spans="1:21" s="2" customFormat="1">
      <c r="A403" s="1844"/>
      <c r="B403" s="1844"/>
      <c r="C403" s="1844"/>
      <c r="D403" s="1844"/>
      <c r="E403" s="1439"/>
      <c r="F403" s="1439"/>
      <c r="G403" s="1439"/>
      <c r="H403" s="1439"/>
      <c r="I403" s="1439"/>
      <c r="J403" s="1439"/>
      <c r="K403" s="1439"/>
      <c r="L403" s="1439"/>
      <c r="M403" s="1439"/>
    </row>
    <row r="404" spans="1:21" s="2" customFormat="1">
      <c r="A404" s="1844"/>
      <c r="B404" s="1844"/>
      <c r="C404" s="1844"/>
      <c r="D404" s="1844"/>
      <c r="E404" s="1439"/>
      <c r="F404" s="1439"/>
      <c r="G404" s="1439"/>
      <c r="H404" s="1439"/>
      <c r="I404" s="1439"/>
      <c r="J404" s="1439"/>
      <c r="K404" s="1439"/>
      <c r="L404" s="1439"/>
      <c r="M404" s="1439"/>
    </row>
    <row r="405" spans="1:21" s="2" customFormat="1">
      <c r="A405" s="1844"/>
      <c r="B405" s="1844"/>
      <c r="C405" s="1844"/>
      <c r="D405" s="1844"/>
      <c r="E405" s="1439"/>
      <c r="F405" s="1439"/>
      <c r="G405" s="1439"/>
      <c r="H405" s="1439"/>
      <c r="I405" s="1439"/>
      <c r="J405" s="1439"/>
      <c r="K405" s="1439"/>
      <c r="L405" s="1439"/>
      <c r="M405" s="1439"/>
    </row>
    <row r="406" spans="1:21" s="2" customFormat="1">
      <c r="A406" s="1844"/>
      <c r="B406" s="1844"/>
      <c r="C406" s="1844"/>
      <c r="D406" s="1844"/>
      <c r="E406" s="1439"/>
      <c r="F406" s="1439"/>
      <c r="G406" s="1439"/>
      <c r="H406" s="1439"/>
      <c r="I406" s="1439"/>
      <c r="J406" s="1439"/>
      <c r="K406" s="1439"/>
      <c r="L406" s="1439"/>
      <c r="M406" s="1439"/>
    </row>
    <row r="407" spans="1:21" s="2" customFormat="1">
      <c r="A407" s="1844"/>
      <c r="B407" s="1844"/>
      <c r="C407" s="1844"/>
      <c r="D407" s="1844"/>
      <c r="E407" s="1439"/>
      <c r="F407" s="1439"/>
      <c r="G407" s="1439"/>
      <c r="H407" s="1439"/>
      <c r="I407" s="1439"/>
      <c r="J407" s="1439"/>
      <c r="K407" s="1439"/>
      <c r="L407" s="1439"/>
      <c r="M407" s="1439"/>
    </row>
    <row r="408" spans="1:21" s="2" customFormat="1">
      <c r="A408" s="1844"/>
      <c r="B408" s="1844"/>
      <c r="C408" s="1844"/>
      <c r="D408" s="1844"/>
      <c r="E408" s="1439"/>
      <c r="F408" s="1439"/>
      <c r="G408" s="1439"/>
      <c r="H408" s="1439"/>
      <c r="I408" s="1439"/>
      <c r="J408" s="1439"/>
      <c r="K408" s="1439"/>
      <c r="L408" s="1439"/>
      <c r="M408" s="1439"/>
    </row>
    <row r="409" spans="1:21" s="2" customFormat="1">
      <c r="A409" s="1844"/>
      <c r="B409" s="1844"/>
      <c r="C409" s="1844"/>
      <c r="D409" s="1844"/>
      <c r="E409" s="1439"/>
      <c r="F409" s="1439"/>
      <c r="G409" s="1439"/>
      <c r="H409" s="1439"/>
      <c r="I409" s="1439"/>
      <c r="J409" s="1439"/>
      <c r="K409" s="1439"/>
      <c r="L409" s="1439"/>
      <c r="M409" s="1439"/>
    </row>
    <row r="410" spans="1:21">
      <c r="E410" s="1439"/>
      <c r="F410" s="1439"/>
      <c r="G410" s="1439"/>
      <c r="H410" s="1439"/>
      <c r="I410" s="1439"/>
      <c r="J410" s="1439"/>
      <c r="K410" s="1439"/>
      <c r="L410" s="1439"/>
      <c r="M410" s="1439"/>
      <c r="N410" s="2"/>
      <c r="O410" s="2"/>
      <c r="P410" s="2"/>
      <c r="Q410" s="2"/>
      <c r="R410" s="2"/>
      <c r="S410" s="2"/>
      <c r="T410" s="2"/>
      <c r="U410" s="2"/>
    </row>
    <row r="411" spans="1:21">
      <c r="E411" s="1439"/>
      <c r="F411" s="1439"/>
      <c r="G411" s="1439"/>
      <c r="H411" s="1439"/>
      <c r="I411" s="1439"/>
      <c r="J411" s="1439"/>
      <c r="K411" s="1439"/>
      <c r="L411" s="1439"/>
      <c r="M411" s="1439"/>
      <c r="N411" s="2"/>
      <c r="O411" s="2"/>
      <c r="P411" s="2"/>
      <c r="Q411" s="2"/>
      <c r="R411" s="2"/>
      <c r="S411" s="2"/>
      <c r="T411" s="2"/>
      <c r="U411" s="2"/>
    </row>
    <row r="412" spans="1:21">
      <c r="E412" s="1439"/>
      <c r="F412" s="1439"/>
      <c r="G412" s="1439"/>
      <c r="H412" s="1439"/>
      <c r="I412" s="1439"/>
      <c r="J412" s="1439"/>
      <c r="K412" s="1439"/>
      <c r="L412" s="1439"/>
      <c r="M412" s="1439"/>
      <c r="N412" s="2"/>
      <c r="O412" s="2"/>
      <c r="P412" s="2"/>
      <c r="Q412" s="2"/>
      <c r="R412" s="2"/>
      <c r="S412" s="2"/>
      <c r="T412" s="2"/>
      <c r="U412" s="2"/>
    </row>
    <row r="413" spans="1:21">
      <c r="E413" s="1439"/>
      <c r="F413" s="1439"/>
      <c r="G413" s="1439"/>
      <c r="H413" s="1439"/>
      <c r="I413" s="1439"/>
      <c r="J413" s="1439"/>
      <c r="K413" s="1439"/>
      <c r="L413" s="1439"/>
      <c r="M413" s="1439"/>
      <c r="N413" s="2"/>
      <c r="O413" s="2"/>
      <c r="P413" s="2"/>
      <c r="Q413" s="2"/>
      <c r="R413" s="2"/>
      <c r="S413" s="2"/>
      <c r="T413" s="2"/>
      <c r="U413" s="2"/>
    </row>
    <row r="414" spans="1:21">
      <c r="E414" s="1439"/>
      <c r="F414" s="1439"/>
      <c r="G414" s="1439"/>
      <c r="H414" s="1439"/>
      <c r="I414" s="1439"/>
      <c r="J414" s="1439"/>
      <c r="K414" s="1439"/>
      <c r="L414" s="1439"/>
      <c r="M414" s="1439"/>
      <c r="N414" s="2"/>
      <c r="O414" s="2"/>
      <c r="P414" s="2"/>
      <c r="Q414" s="2"/>
      <c r="R414" s="2"/>
      <c r="S414" s="2"/>
      <c r="T414" s="2"/>
      <c r="U414" s="2"/>
    </row>
    <row r="415" spans="1:21">
      <c r="E415" s="1439"/>
      <c r="F415" s="1439"/>
      <c r="G415" s="1439"/>
      <c r="H415" s="1439"/>
      <c r="I415" s="1439"/>
      <c r="J415" s="1439"/>
      <c r="K415" s="1439"/>
      <c r="L415" s="1439"/>
      <c r="M415" s="1439"/>
      <c r="N415" s="2"/>
      <c r="O415" s="2"/>
      <c r="P415" s="2"/>
      <c r="Q415" s="2"/>
      <c r="R415" s="2"/>
      <c r="S415" s="2"/>
      <c r="T415" s="2"/>
      <c r="U415" s="2"/>
    </row>
    <row r="416" spans="1:21">
      <c r="E416" s="1439"/>
      <c r="F416" s="1439"/>
      <c r="G416" s="1439"/>
      <c r="H416" s="1439"/>
      <c r="I416" s="1439"/>
      <c r="J416" s="1439"/>
      <c r="K416" s="1439"/>
      <c r="L416" s="1439"/>
      <c r="M416" s="1439"/>
      <c r="N416" s="2"/>
      <c r="O416" s="2"/>
      <c r="P416" s="2"/>
      <c r="Q416" s="2"/>
      <c r="R416" s="2"/>
      <c r="S416" s="2"/>
      <c r="T416" s="2"/>
      <c r="U416" s="2"/>
    </row>
    <row r="417" spans="5:21">
      <c r="E417" s="1439"/>
      <c r="F417" s="1439"/>
      <c r="G417" s="1439"/>
      <c r="H417" s="1439"/>
      <c r="I417" s="1439"/>
      <c r="J417" s="1439"/>
      <c r="K417" s="1439"/>
      <c r="L417" s="1439"/>
      <c r="M417" s="1439"/>
      <c r="N417" s="2"/>
      <c r="O417" s="2"/>
      <c r="P417" s="2"/>
      <c r="Q417" s="2"/>
      <c r="R417" s="2"/>
      <c r="S417" s="2"/>
      <c r="T417" s="2"/>
      <c r="U417" s="2"/>
    </row>
    <row r="418" spans="5:21">
      <c r="E418" s="1439"/>
      <c r="F418" s="1439"/>
      <c r="G418" s="1439"/>
      <c r="H418" s="1439"/>
      <c r="I418" s="1439"/>
      <c r="J418" s="1439"/>
      <c r="K418" s="1439"/>
      <c r="L418" s="1439"/>
      <c r="M418" s="1439"/>
      <c r="N418" s="2"/>
      <c r="O418" s="2"/>
      <c r="P418" s="2"/>
      <c r="Q418" s="2"/>
      <c r="R418" s="2"/>
      <c r="S418" s="2"/>
      <c r="T418" s="2"/>
      <c r="U418" s="2"/>
    </row>
    <row r="419" spans="5:21">
      <c r="E419" s="1439"/>
      <c r="F419" s="1439"/>
      <c r="G419" s="1439"/>
      <c r="H419" s="1439"/>
      <c r="I419" s="1439"/>
      <c r="J419" s="1439"/>
      <c r="K419" s="1439"/>
      <c r="L419" s="1439"/>
      <c r="M419" s="1439"/>
      <c r="N419" s="2"/>
      <c r="O419" s="2"/>
      <c r="P419" s="2"/>
      <c r="Q419" s="2"/>
      <c r="R419" s="2"/>
      <c r="S419" s="2"/>
      <c r="T419" s="2"/>
      <c r="U419" s="2"/>
    </row>
    <row r="420" spans="5:21">
      <c r="E420" s="1439"/>
      <c r="F420" s="1439"/>
      <c r="G420" s="1439"/>
      <c r="H420" s="1439"/>
      <c r="I420" s="1439"/>
      <c r="J420" s="1439"/>
      <c r="K420" s="1439"/>
      <c r="L420" s="1439"/>
      <c r="M420" s="1439"/>
      <c r="N420" s="2"/>
      <c r="O420" s="2"/>
      <c r="P420" s="2"/>
      <c r="Q420" s="2"/>
      <c r="R420" s="2"/>
      <c r="S420" s="2"/>
      <c r="T420" s="2"/>
      <c r="U420" s="2"/>
    </row>
    <row r="421" spans="5:21">
      <c r="E421" s="1439"/>
      <c r="F421" s="1439"/>
      <c r="G421" s="1439"/>
      <c r="H421" s="1439"/>
      <c r="I421" s="1439"/>
      <c r="J421" s="1439"/>
      <c r="K421" s="1439"/>
      <c r="L421" s="1439"/>
      <c r="M421" s="1439"/>
      <c r="N421" s="2"/>
      <c r="O421" s="2"/>
      <c r="P421" s="2"/>
      <c r="Q421" s="2"/>
      <c r="R421" s="2"/>
      <c r="S421" s="2"/>
      <c r="T421" s="2"/>
      <c r="U421" s="2"/>
    </row>
  </sheetData>
  <mergeCells count="12">
    <mergeCell ref="A144:K144"/>
    <mergeCell ref="A161:F161"/>
    <mergeCell ref="A184:S184"/>
    <mergeCell ref="A185:L185"/>
    <mergeCell ref="A1:T1"/>
    <mergeCell ref="A45:K45"/>
    <mergeCell ref="A56:F56"/>
    <mergeCell ref="A57:K57"/>
    <mergeCell ref="A79:U79"/>
    <mergeCell ref="A107:F107"/>
    <mergeCell ref="A108:K108"/>
    <mergeCell ref="A143:F143"/>
  </mergeCells>
  <pageMargins left="1.1811023622047245" right="0.51181102362204722" top="0.78740157480314965" bottom="0.78740157480314965" header="0.51181102362204722" footer="0.59055118110236227"/>
  <pageSetup paperSize="9" firstPageNumber="54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I362"/>
  <sheetViews>
    <sheetView zoomScaleNormal="100" zoomScaleSheetLayoutView="90" workbookViewId="0">
      <selection activeCell="E26" sqref="E25:E26"/>
    </sheetView>
  </sheetViews>
  <sheetFormatPr defaultColWidth="10.6640625" defaultRowHeight="12.75"/>
  <cols>
    <col min="1" max="1" width="42.5" style="4" customWidth="1"/>
    <col min="2" max="2" width="11.33203125" style="4" customWidth="1"/>
    <col min="3" max="3" width="10" style="10" hidden="1" customWidth="1"/>
    <col min="4" max="4" width="9.83203125" style="7" hidden="1" customWidth="1"/>
    <col min="5" max="5" width="9" style="13" customWidth="1"/>
    <col min="6" max="6" width="10.33203125" style="7" customWidth="1"/>
    <col min="7" max="7" width="9.5" style="4" customWidth="1"/>
    <col min="8" max="16384" width="10.6640625" style="4"/>
  </cols>
  <sheetData>
    <row r="1" spans="1:9" ht="12" customHeight="1">
      <c r="A1" s="23"/>
      <c r="B1" s="23"/>
      <c r="C1" s="23"/>
      <c r="D1" s="23"/>
      <c r="E1" s="23"/>
      <c r="F1" s="23"/>
      <c r="G1" s="7"/>
    </row>
    <row r="2" spans="1:9" ht="15.75" customHeight="1">
      <c r="A2" s="24" t="s">
        <v>24</v>
      </c>
      <c r="B2" s="24"/>
      <c r="C2" s="24"/>
      <c r="D2" s="24"/>
      <c r="E2" s="24"/>
      <c r="F2" s="24"/>
    </row>
    <row r="3" spans="1:9" ht="15.75" customHeight="1">
      <c r="A3" s="2126" t="s">
        <v>11</v>
      </c>
      <c r="B3" s="2126"/>
      <c r="C3" s="2126"/>
      <c r="D3" s="2126"/>
      <c r="E3" s="2126"/>
      <c r="F3" s="2126"/>
      <c r="G3" s="2126"/>
      <c r="H3" s="2126"/>
      <c r="I3" s="2126"/>
    </row>
    <row r="4" spans="1:9" ht="12" customHeight="1" thickBot="1">
      <c r="A4" s="21"/>
      <c r="B4" s="21"/>
      <c r="C4" s="21"/>
      <c r="D4" s="21"/>
      <c r="E4" s="21"/>
      <c r="F4" s="21"/>
      <c r="G4" s="22"/>
    </row>
    <row r="5" spans="1:9" ht="12" customHeight="1" thickBot="1">
      <c r="A5" s="5"/>
      <c r="B5" s="5"/>
      <c r="C5" s="6">
        <v>2003</v>
      </c>
      <c r="D5" s="6">
        <v>2004</v>
      </c>
      <c r="E5" s="6">
        <v>2007</v>
      </c>
      <c r="F5" s="6">
        <v>2008</v>
      </c>
      <c r="G5" s="6">
        <v>2009</v>
      </c>
      <c r="H5" s="6">
        <v>2010</v>
      </c>
      <c r="I5" s="6">
        <v>2011</v>
      </c>
    </row>
    <row r="6" spans="1:9" ht="15" customHeight="1">
      <c r="A6" s="8" t="s">
        <v>20</v>
      </c>
      <c r="B6" s="8"/>
      <c r="C6" s="28">
        <v>1753.7</v>
      </c>
      <c r="D6" s="26">
        <v>1567.3</v>
      </c>
      <c r="E6" s="27">
        <f>SUM(E10:E16)</f>
        <v>1647.7</v>
      </c>
      <c r="F6" s="34">
        <v>1805.2</v>
      </c>
      <c r="G6" s="34">
        <v>1697.4</v>
      </c>
      <c r="H6" s="34">
        <v>1738.3</v>
      </c>
    </row>
    <row r="7" spans="1:9" ht="6.75" customHeight="1">
      <c r="A7" s="8"/>
      <c r="B7" s="8"/>
      <c r="C7" s="13"/>
      <c r="E7" s="7"/>
      <c r="G7" s="7"/>
      <c r="H7" s="7"/>
    </row>
    <row r="8" spans="1:9">
      <c r="A8" s="29" t="s">
        <v>21</v>
      </c>
      <c r="B8" s="29"/>
      <c r="C8" s="7"/>
      <c r="E8" s="7"/>
      <c r="G8" s="7"/>
      <c r="H8" s="7"/>
    </row>
    <row r="9" spans="1:9" ht="12" customHeight="1">
      <c r="A9" s="30"/>
      <c r="B9" s="30"/>
      <c r="C9" s="7"/>
      <c r="E9" s="7"/>
      <c r="G9" s="7"/>
      <c r="H9" s="7"/>
    </row>
    <row r="10" spans="1:9" ht="12" customHeight="1">
      <c r="A10" s="29" t="s">
        <v>17</v>
      </c>
      <c r="B10" s="29"/>
      <c r="C10" s="17">
        <v>86</v>
      </c>
      <c r="D10" s="7">
        <v>78.099999999999994</v>
      </c>
      <c r="E10" s="17">
        <v>204</v>
      </c>
      <c r="F10" s="7">
        <v>316.89999999999998</v>
      </c>
      <c r="G10" s="7">
        <v>322.60000000000002</v>
      </c>
      <c r="H10" s="7">
        <v>478.4</v>
      </c>
    </row>
    <row r="11" spans="1:9" ht="12" customHeight="1">
      <c r="A11" s="29"/>
      <c r="B11" s="29"/>
      <c r="C11" s="17"/>
      <c r="E11" s="7"/>
      <c r="G11" s="7"/>
      <c r="H11" s="7"/>
    </row>
    <row r="12" spans="1:9" ht="12" customHeight="1">
      <c r="A12" s="31" t="s">
        <v>15</v>
      </c>
      <c r="B12" s="31"/>
      <c r="C12" s="17">
        <v>330</v>
      </c>
      <c r="D12" s="7">
        <v>116.4</v>
      </c>
      <c r="E12" s="7">
        <v>245.2</v>
      </c>
      <c r="F12" s="7">
        <v>326.3</v>
      </c>
      <c r="G12" s="7">
        <v>172.6</v>
      </c>
      <c r="H12" s="17">
        <v>100</v>
      </c>
    </row>
    <row r="13" spans="1:9" ht="12" customHeight="1">
      <c r="A13" s="31"/>
      <c r="B13" s="31"/>
      <c r="C13" s="7"/>
      <c r="E13" s="7"/>
      <c r="G13" s="7"/>
      <c r="H13" s="7"/>
    </row>
    <row r="14" spans="1:9" ht="12" customHeight="1">
      <c r="A14" s="31" t="s">
        <v>16</v>
      </c>
      <c r="B14" s="31"/>
      <c r="C14" s="18">
        <v>1210.8</v>
      </c>
      <c r="D14" s="18">
        <v>1294.0999999999999</v>
      </c>
      <c r="E14" s="7">
        <v>1106.2</v>
      </c>
      <c r="F14" s="7">
        <v>1011.7</v>
      </c>
      <c r="G14" s="7">
        <v>896.7</v>
      </c>
      <c r="H14" s="7">
        <v>819.9</v>
      </c>
    </row>
    <row r="15" spans="1:9" ht="12" customHeight="1">
      <c r="A15" s="31"/>
      <c r="B15" s="31"/>
      <c r="C15" s="7"/>
      <c r="E15" s="7"/>
      <c r="G15" s="7"/>
      <c r="H15" s="7"/>
    </row>
    <row r="16" spans="1:9" ht="12" customHeight="1">
      <c r="A16" s="31" t="s">
        <v>0</v>
      </c>
      <c r="B16" s="31"/>
      <c r="C16" s="18" t="s">
        <v>18</v>
      </c>
      <c r="D16" s="18" t="s">
        <v>19</v>
      </c>
      <c r="E16" s="18">
        <v>92.3</v>
      </c>
      <c r="F16" s="7">
        <v>150.30000000000001</v>
      </c>
      <c r="G16" s="7">
        <v>305.5</v>
      </c>
      <c r="H16" s="7">
        <v>254.1</v>
      </c>
    </row>
    <row r="17" spans="1:9" ht="12" customHeight="1" thickBot="1">
      <c r="A17" s="32"/>
      <c r="B17" s="32"/>
      <c r="C17" s="32"/>
      <c r="D17" s="33"/>
      <c r="E17" s="33"/>
      <c r="F17" s="19"/>
      <c r="G17" s="19"/>
      <c r="H17" s="19"/>
      <c r="I17" s="19"/>
    </row>
    <row r="18" spans="1:9" ht="12" customHeight="1">
      <c r="A18" s="20"/>
      <c r="B18" s="8"/>
      <c r="C18" s="8"/>
      <c r="D18" s="9"/>
      <c r="E18" s="7"/>
      <c r="F18" s="13"/>
    </row>
    <row r="19" spans="1:9" ht="12" customHeight="1">
      <c r="A19" s="11" t="s">
        <v>22</v>
      </c>
      <c r="B19" s="8"/>
      <c r="C19" s="8"/>
      <c r="D19" s="9"/>
      <c r="E19" s="7"/>
      <c r="F19" s="13"/>
    </row>
    <row r="20" spans="1:9" ht="12" customHeight="1">
      <c r="A20" s="25"/>
      <c r="B20" s="8"/>
      <c r="C20" s="9"/>
    </row>
    <row r="21" spans="1:9" ht="12" customHeight="1">
      <c r="A21" s="8"/>
      <c r="B21" s="8"/>
      <c r="C21" s="9"/>
    </row>
    <row r="22" spans="1:9" ht="12" customHeight="1">
      <c r="A22" s="8"/>
      <c r="B22" s="8"/>
      <c r="C22" s="9"/>
    </row>
    <row r="23" spans="1:9" ht="12" customHeight="1">
      <c r="A23" s="8"/>
      <c r="B23" s="8"/>
      <c r="C23" s="9"/>
    </row>
    <row r="24" spans="1:9" ht="12" customHeight="1">
      <c r="A24" s="8"/>
      <c r="B24" s="8"/>
      <c r="C24" s="9"/>
    </row>
    <row r="25" spans="1:9" ht="12" customHeight="1">
      <c r="A25" s="8"/>
      <c r="B25" s="8"/>
      <c r="C25" s="9"/>
    </row>
    <row r="26" spans="1:9" ht="12" customHeight="1">
      <c r="A26" s="8"/>
      <c r="B26" s="8"/>
      <c r="C26" s="9"/>
    </row>
    <row r="27" spans="1:9" ht="12" customHeight="1">
      <c r="A27" s="8"/>
      <c r="B27" s="8"/>
      <c r="C27" s="9"/>
    </row>
    <row r="28" spans="1:9" ht="12" customHeight="1">
      <c r="A28" s="8"/>
      <c r="B28" s="8"/>
      <c r="C28" s="9"/>
    </row>
    <row r="29" spans="1:9" ht="12" customHeight="1">
      <c r="A29" s="8"/>
      <c r="B29" s="8"/>
      <c r="C29" s="9"/>
    </row>
    <row r="30" spans="1:9" ht="12" customHeight="1">
      <c r="A30" s="8"/>
      <c r="B30" s="8"/>
      <c r="C30" s="9"/>
    </row>
    <row r="31" spans="1:9" ht="12" customHeight="1">
      <c r="A31" s="8"/>
      <c r="B31" s="8"/>
      <c r="C31" s="9"/>
    </row>
    <row r="32" spans="1:9" ht="12" customHeight="1">
      <c r="A32" s="8"/>
      <c r="B32" s="8"/>
      <c r="C32" s="9"/>
    </row>
    <row r="33" spans="1:3" ht="12" customHeight="1">
      <c r="A33" s="8"/>
      <c r="B33" s="8"/>
      <c r="C33" s="9"/>
    </row>
    <row r="34" spans="1:3" ht="12" customHeight="1">
      <c r="A34" s="8"/>
      <c r="B34" s="8"/>
      <c r="C34" s="9"/>
    </row>
    <row r="35" spans="1:3" ht="12" customHeight="1">
      <c r="A35" s="8"/>
      <c r="B35" s="8"/>
      <c r="C35" s="9"/>
    </row>
    <row r="36" spans="1:3" ht="12" customHeight="1">
      <c r="A36" s="8"/>
      <c r="B36" s="8"/>
      <c r="C36" s="9"/>
    </row>
    <row r="37" spans="1:3" ht="12" customHeight="1">
      <c r="A37" s="8"/>
      <c r="B37" s="8"/>
      <c r="C37" s="9"/>
    </row>
    <row r="38" spans="1:3" ht="12" customHeight="1">
      <c r="A38" s="8"/>
      <c r="B38" s="8"/>
      <c r="C38" s="9"/>
    </row>
    <row r="39" spans="1:3" ht="12" customHeight="1">
      <c r="A39" s="8"/>
      <c r="B39" s="8"/>
      <c r="C39" s="9"/>
    </row>
    <row r="40" spans="1:3" ht="12" customHeight="1">
      <c r="A40" s="8"/>
      <c r="B40" s="8"/>
      <c r="C40" s="9"/>
    </row>
    <row r="41" spans="1:3" ht="12" customHeight="1">
      <c r="A41" s="8"/>
      <c r="B41" s="8"/>
      <c r="C41" s="9"/>
    </row>
    <row r="42" spans="1:3" ht="12" customHeight="1">
      <c r="A42" s="8"/>
      <c r="B42" s="8"/>
      <c r="C42" s="9"/>
    </row>
    <row r="43" spans="1:3" ht="12" customHeight="1">
      <c r="A43" s="8"/>
      <c r="B43" s="8"/>
      <c r="C43" s="9"/>
    </row>
    <row r="44" spans="1:3" ht="12" customHeight="1">
      <c r="A44" s="8"/>
      <c r="B44" s="8"/>
      <c r="C44" s="9"/>
    </row>
    <row r="45" spans="1:3" ht="12" customHeight="1">
      <c r="A45" s="8"/>
      <c r="B45" s="8"/>
      <c r="C45" s="9"/>
    </row>
    <row r="46" spans="1:3" ht="12" customHeight="1">
      <c r="A46" s="8"/>
      <c r="B46" s="8"/>
      <c r="C46" s="9"/>
    </row>
    <row r="47" spans="1:3" ht="12" customHeight="1">
      <c r="A47" s="8"/>
      <c r="B47" s="8"/>
      <c r="C47" s="9"/>
    </row>
    <row r="48" spans="1:3" ht="12" customHeight="1">
      <c r="A48" s="8"/>
      <c r="B48" s="8"/>
      <c r="C48" s="9"/>
    </row>
    <row r="49" spans="1:3" ht="12" customHeight="1">
      <c r="A49" s="8"/>
      <c r="B49" s="8"/>
      <c r="C49" s="9"/>
    </row>
    <row r="50" spans="1:3" ht="12" customHeight="1">
      <c r="A50" s="8"/>
      <c r="B50" s="8"/>
      <c r="C50" s="9"/>
    </row>
    <row r="51" spans="1:3" ht="12" customHeight="1">
      <c r="A51" s="8"/>
      <c r="B51" s="8"/>
      <c r="C51" s="9"/>
    </row>
    <row r="52" spans="1:3" ht="12" customHeight="1">
      <c r="A52" s="8"/>
      <c r="B52" s="8"/>
      <c r="C52" s="9"/>
    </row>
    <row r="53" spans="1:3" ht="12" customHeight="1">
      <c r="A53" s="8"/>
      <c r="B53" s="8"/>
      <c r="C53" s="9"/>
    </row>
    <row r="54" spans="1:3" ht="12" customHeight="1">
      <c r="A54" s="8"/>
      <c r="B54" s="8"/>
      <c r="C54" s="9"/>
    </row>
    <row r="55" spans="1:3" ht="12" customHeight="1">
      <c r="A55" s="8"/>
      <c r="B55" s="8"/>
      <c r="C55" s="9"/>
    </row>
    <row r="56" spans="1:3" ht="12" customHeight="1">
      <c r="A56" s="8"/>
      <c r="B56" s="8"/>
      <c r="C56" s="9"/>
    </row>
    <row r="57" spans="1:3" ht="12" customHeight="1">
      <c r="A57" s="8"/>
      <c r="B57" s="8"/>
      <c r="C57" s="9"/>
    </row>
    <row r="58" spans="1:3" ht="12" customHeight="1">
      <c r="A58" s="8"/>
      <c r="B58" s="8"/>
      <c r="C58" s="9"/>
    </row>
    <row r="59" spans="1:3" ht="12" customHeight="1">
      <c r="A59" s="8"/>
      <c r="B59" s="8"/>
      <c r="C59" s="9"/>
    </row>
    <row r="60" spans="1:3" ht="12" customHeight="1">
      <c r="A60" s="8"/>
      <c r="B60" s="8"/>
      <c r="C60" s="9"/>
    </row>
    <row r="61" spans="1:3" ht="12" customHeight="1">
      <c r="A61" s="8"/>
      <c r="B61" s="8"/>
      <c r="C61" s="9"/>
    </row>
    <row r="62" spans="1:3" ht="12" customHeight="1">
      <c r="A62" s="8"/>
      <c r="B62" s="8"/>
      <c r="C62" s="9"/>
    </row>
    <row r="63" spans="1:3" ht="11.25" customHeight="1">
      <c r="A63" s="8"/>
      <c r="B63" s="8"/>
      <c r="C63" s="9"/>
    </row>
    <row r="64" spans="1:3" ht="12.75" customHeight="1">
      <c r="A64" s="8"/>
      <c r="B64" s="8"/>
      <c r="C64" s="9"/>
    </row>
    <row r="65" spans="1:3" ht="12.75" customHeight="1">
      <c r="A65" s="8"/>
      <c r="B65" s="8"/>
      <c r="C65" s="9"/>
    </row>
    <row r="66" spans="1:3" ht="12" customHeight="1">
      <c r="A66" s="8"/>
      <c r="B66" s="8"/>
      <c r="C66" s="9"/>
    </row>
    <row r="67" spans="1:3" ht="13.5" customHeight="1">
      <c r="A67" s="8"/>
      <c r="B67" s="8"/>
      <c r="C67" s="9"/>
    </row>
    <row r="68" spans="1:3" ht="12" customHeight="1">
      <c r="A68" s="8"/>
      <c r="B68" s="8"/>
      <c r="C68" s="9"/>
    </row>
    <row r="69" spans="1:3" ht="12" customHeight="1">
      <c r="A69" s="8"/>
      <c r="B69" s="8"/>
      <c r="C69" s="9"/>
    </row>
    <row r="70" spans="1:3" ht="12" customHeight="1">
      <c r="A70" s="8"/>
      <c r="B70" s="8"/>
      <c r="C70" s="9"/>
    </row>
    <row r="71" spans="1:3" ht="12" customHeight="1">
      <c r="A71" s="8"/>
      <c r="B71" s="8"/>
      <c r="C71" s="9"/>
    </row>
    <row r="72" spans="1:3" ht="12" customHeight="1">
      <c r="A72" s="8"/>
      <c r="B72" s="8"/>
      <c r="C72" s="9"/>
    </row>
    <row r="73" spans="1:3" ht="12" customHeight="1">
      <c r="A73" s="8"/>
      <c r="B73" s="8"/>
      <c r="C73" s="9"/>
    </row>
    <row r="74" spans="1:3" ht="12" customHeight="1">
      <c r="A74" s="8"/>
      <c r="B74" s="8"/>
      <c r="C74" s="9"/>
    </row>
    <row r="75" spans="1:3" ht="12" customHeight="1">
      <c r="A75" s="8"/>
      <c r="B75" s="8"/>
      <c r="C75" s="9"/>
    </row>
    <row r="76" spans="1:3" ht="12" customHeight="1">
      <c r="A76" s="8"/>
      <c r="B76" s="8"/>
      <c r="C76" s="9"/>
    </row>
    <row r="77" spans="1:3" ht="12" customHeight="1">
      <c r="A77" s="8"/>
      <c r="B77" s="8"/>
      <c r="C77" s="9"/>
    </row>
    <row r="78" spans="1:3" ht="12" customHeight="1">
      <c r="A78" s="8"/>
      <c r="B78" s="8"/>
      <c r="C78" s="9"/>
    </row>
    <row r="79" spans="1:3" ht="12" customHeight="1">
      <c r="A79" s="8"/>
      <c r="B79" s="8"/>
      <c r="C79" s="9"/>
    </row>
    <row r="80" spans="1:3" ht="12" customHeight="1">
      <c r="A80" s="8"/>
      <c r="B80" s="8"/>
      <c r="C80" s="9"/>
    </row>
    <row r="81" spans="1:3" ht="12" customHeight="1">
      <c r="A81" s="8"/>
      <c r="B81" s="8"/>
      <c r="C81" s="9"/>
    </row>
    <row r="82" spans="1:3" ht="12" customHeight="1">
      <c r="A82" s="8"/>
      <c r="B82" s="8"/>
      <c r="C82" s="9"/>
    </row>
    <row r="83" spans="1:3" ht="12" customHeight="1">
      <c r="A83" s="8"/>
      <c r="B83" s="8"/>
      <c r="C83" s="9"/>
    </row>
    <row r="84" spans="1:3" ht="12" customHeight="1">
      <c r="A84" s="8"/>
      <c r="B84" s="8"/>
      <c r="C84" s="9"/>
    </row>
    <row r="85" spans="1:3" ht="12" customHeight="1">
      <c r="A85" s="8"/>
      <c r="B85" s="8"/>
      <c r="C85" s="9"/>
    </row>
    <row r="86" spans="1:3" ht="12" customHeight="1">
      <c r="A86" s="8"/>
      <c r="B86" s="8"/>
      <c r="C86" s="9"/>
    </row>
    <row r="87" spans="1:3" ht="12" customHeight="1">
      <c r="A87" s="8"/>
      <c r="B87" s="8"/>
      <c r="C87" s="9"/>
    </row>
    <row r="88" spans="1:3" ht="12" customHeight="1">
      <c r="A88" s="8"/>
      <c r="B88" s="8"/>
      <c r="C88" s="9"/>
    </row>
    <row r="89" spans="1:3" ht="12" customHeight="1">
      <c r="A89" s="8"/>
      <c r="B89" s="8"/>
      <c r="C89" s="9"/>
    </row>
    <row r="90" spans="1:3" ht="12" customHeight="1">
      <c r="A90" s="8"/>
      <c r="B90" s="8"/>
      <c r="C90" s="9"/>
    </row>
    <row r="91" spans="1:3" ht="12" customHeight="1">
      <c r="A91" s="8"/>
      <c r="B91" s="8"/>
      <c r="C91" s="9"/>
    </row>
    <row r="92" spans="1:3" ht="12" customHeight="1">
      <c r="A92" s="8"/>
      <c r="B92" s="8"/>
      <c r="C92" s="9"/>
    </row>
    <row r="93" spans="1:3" ht="12" customHeight="1">
      <c r="A93" s="8"/>
      <c r="B93" s="8"/>
      <c r="C93" s="9"/>
    </row>
    <row r="94" spans="1:3" ht="12" customHeight="1">
      <c r="A94" s="8"/>
      <c r="B94" s="8"/>
      <c r="C94" s="9"/>
    </row>
    <row r="95" spans="1:3" ht="12" customHeight="1">
      <c r="A95" s="8"/>
      <c r="B95" s="8"/>
      <c r="C95" s="9"/>
    </row>
    <row r="96" spans="1:3" ht="12" customHeight="1">
      <c r="A96" s="8"/>
      <c r="B96" s="8"/>
      <c r="C96" s="9"/>
    </row>
    <row r="97" spans="1:3" ht="12" customHeight="1">
      <c r="A97" s="8"/>
      <c r="B97" s="8"/>
      <c r="C97" s="9"/>
    </row>
    <row r="98" spans="1:3" ht="12" customHeight="1">
      <c r="A98" s="8"/>
      <c r="B98" s="8"/>
      <c r="C98" s="9"/>
    </row>
    <row r="99" spans="1:3" ht="12" customHeight="1">
      <c r="A99" s="8"/>
      <c r="B99" s="8"/>
      <c r="C99" s="9"/>
    </row>
    <row r="100" spans="1:3" ht="12" customHeight="1">
      <c r="A100" s="8"/>
      <c r="B100" s="8"/>
      <c r="C100" s="9"/>
    </row>
    <row r="101" spans="1:3" ht="12" customHeight="1">
      <c r="A101" s="8"/>
      <c r="B101" s="8"/>
      <c r="C101" s="9"/>
    </row>
    <row r="102" spans="1:3" ht="12" customHeight="1">
      <c r="A102" s="8"/>
      <c r="B102" s="8"/>
      <c r="C102" s="9"/>
    </row>
    <row r="103" spans="1:3" ht="12" customHeight="1">
      <c r="A103" s="8"/>
      <c r="B103" s="8"/>
      <c r="C103" s="9"/>
    </row>
    <row r="104" spans="1:3" ht="12" customHeight="1">
      <c r="A104" s="8"/>
      <c r="B104" s="8"/>
      <c r="C104" s="9"/>
    </row>
    <row r="105" spans="1:3" ht="12" customHeight="1">
      <c r="A105" s="8"/>
      <c r="B105" s="8"/>
      <c r="C105" s="9"/>
    </row>
    <row r="106" spans="1:3" ht="12" customHeight="1">
      <c r="A106" s="8"/>
      <c r="B106" s="8"/>
      <c r="C106" s="9"/>
    </row>
    <row r="107" spans="1:3" ht="12" customHeight="1">
      <c r="A107" s="8"/>
      <c r="B107" s="8"/>
      <c r="C107" s="9"/>
    </row>
    <row r="108" spans="1:3" ht="12" customHeight="1">
      <c r="A108" s="8"/>
      <c r="B108" s="8"/>
      <c r="C108" s="9"/>
    </row>
    <row r="109" spans="1:3" ht="12" customHeight="1">
      <c r="A109" s="8"/>
      <c r="B109" s="8"/>
      <c r="C109" s="9"/>
    </row>
    <row r="110" spans="1:3" ht="12" customHeight="1">
      <c r="A110" s="8"/>
      <c r="B110" s="8"/>
      <c r="C110" s="9"/>
    </row>
    <row r="111" spans="1:3" ht="12" customHeight="1">
      <c r="A111" s="8"/>
      <c r="B111" s="8"/>
      <c r="C111" s="9"/>
    </row>
    <row r="112" spans="1:3" ht="12" customHeight="1">
      <c r="A112" s="8"/>
      <c r="B112" s="8"/>
      <c r="C112" s="9"/>
    </row>
    <row r="113" spans="1:3" ht="12" customHeight="1">
      <c r="A113" s="8"/>
      <c r="B113" s="8"/>
      <c r="C113" s="9"/>
    </row>
    <row r="114" spans="1:3" ht="12" customHeight="1">
      <c r="A114" s="8"/>
      <c r="B114" s="8"/>
      <c r="C114" s="9"/>
    </row>
    <row r="115" spans="1:3" ht="12" customHeight="1">
      <c r="A115" s="8"/>
      <c r="B115" s="8"/>
      <c r="C115" s="9"/>
    </row>
    <row r="116" spans="1:3" ht="12" customHeight="1">
      <c r="A116" s="8"/>
      <c r="B116" s="8"/>
      <c r="C116" s="9"/>
    </row>
    <row r="117" spans="1:3" ht="12" customHeight="1">
      <c r="A117" s="8"/>
      <c r="B117" s="8"/>
      <c r="C117" s="9"/>
    </row>
    <row r="118" spans="1:3" ht="12" customHeight="1">
      <c r="A118" s="8"/>
      <c r="B118" s="8"/>
      <c r="C118" s="9"/>
    </row>
    <row r="119" spans="1:3" ht="12" customHeight="1">
      <c r="A119" s="8"/>
      <c r="B119" s="8"/>
      <c r="C119" s="9"/>
    </row>
    <row r="120" spans="1:3" ht="12" customHeight="1">
      <c r="A120" s="8"/>
      <c r="B120" s="8"/>
      <c r="C120" s="9"/>
    </row>
    <row r="121" spans="1:3" ht="12" customHeight="1">
      <c r="A121" s="8"/>
      <c r="B121" s="8"/>
      <c r="C121" s="9"/>
    </row>
    <row r="122" spans="1:3" ht="12" customHeight="1">
      <c r="A122" s="8"/>
      <c r="B122" s="8"/>
      <c r="C122" s="9"/>
    </row>
    <row r="123" spans="1:3" ht="12" customHeight="1">
      <c r="A123" s="8"/>
      <c r="B123" s="8"/>
      <c r="C123" s="9"/>
    </row>
    <row r="124" spans="1:3" ht="12" customHeight="1">
      <c r="A124" s="8"/>
      <c r="B124" s="8"/>
      <c r="C124" s="9"/>
    </row>
    <row r="125" spans="1:3" ht="12" customHeight="1">
      <c r="A125" s="8"/>
      <c r="B125" s="8"/>
      <c r="C125" s="9"/>
    </row>
    <row r="126" spans="1:3" ht="12" customHeight="1">
      <c r="A126" s="8"/>
      <c r="B126" s="8"/>
      <c r="C126" s="9"/>
    </row>
    <row r="127" spans="1:3" ht="12" customHeight="1">
      <c r="A127" s="8"/>
      <c r="B127" s="8"/>
      <c r="C127" s="9"/>
    </row>
    <row r="128" spans="1:3" ht="12" customHeight="1">
      <c r="A128" s="8"/>
      <c r="B128" s="8"/>
      <c r="C128" s="9"/>
    </row>
    <row r="129" spans="1:3" ht="12" hidden="1" customHeight="1">
      <c r="A129" s="8"/>
      <c r="B129" s="8"/>
      <c r="C129" s="9"/>
    </row>
    <row r="130" spans="1:3" ht="12" hidden="1" customHeight="1">
      <c r="A130" s="8"/>
      <c r="B130" s="8"/>
      <c r="C130" s="9"/>
    </row>
    <row r="131" spans="1:3" ht="12" hidden="1" customHeight="1">
      <c r="A131" s="8"/>
      <c r="B131" s="8"/>
      <c r="C131" s="9"/>
    </row>
    <row r="132" spans="1:3" ht="12" customHeight="1">
      <c r="A132" s="8"/>
      <c r="B132" s="8"/>
      <c r="C132" s="9"/>
    </row>
    <row r="133" spans="1:3" ht="12" customHeight="1">
      <c r="A133" s="8"/>
      <c r="B133" s="8"/>
      <c r="C133" s="9"/>
    </row>
    <row r="134" spans="1:3" ht="12" customHeight="1">
      <c r="A134" s="8"/>
      <c r="B134" s="8"/>
      <c r="C134" s="9"/>
    </row>
    <row r="135" spans="1:3" ht="12" customHeight="1">
      <c r="A135" s="8"/>
      <c r="B135" s="8"/>
      <c r="C135" s="9"/>
    </row>
    <row r="136" spans="1:3" ht="12" customHeight="1">
      <c r="A136" s="8"/>
      <c r="B136" s="8"/>
      <c r="C136" s="9"/>
    </row>
    <row r="137" spans="1:3" ht="12" customHeight="1">
      <c r="A137" s="8"/>
      <c r="B137" s="8"/>
      <c r="C137" s="9"/>
    </row>
    <row r="138" spans="1:3" ht="12" customHeight="1">
      <c r="A138" s="8"/>
      <c r="B138" s="8"/>
      <c r="C138" s="9"/>
    </row>
    <row r="139" spans="1:3" ht="12" customHeight="1">
      <c r="A139" s="8"/>
      <c r="B139" s="8"/>
      <c r="C139" s="9"/>
    </row>
    <row r="140" spans="1:3" ht="12" customHeight="1">
      <c r="A140" s="8"/>
      <c r="B140" s="8"/>
      <c r="C140" s="9"/>
    </row>
    <row r="141" spans="1:3" ht="12" customHeight="1">
      <c r="A141" s="8"/>
      <c r="B141" s="8"/>
      <c r="C141" s="9"/>
    </row>
    <row r="142" spans="1:3" ht="12" customHeight="1">
      <c r="A142" s="8"/>
      <c r="B142" s="8"/>
      <c r="C142" s="9"/>
    </row>
    <row r="143" spans="1:3" ht="12" customHeight="1">
      <c r="A143" s="8"/>
      <c r="B143" s="8"/>
      <c r="C143" s="9"/>
    </row>
    <row r="144" spans="1:3" ht="12" customHeight="1">
      <c r="A144" s="8"/>
      <c r="B144" s="8"/>
      <c r="C144" s="9"/>
    </row>
    <row r="145" spans="1:3" ht="12" customHeight="1">
      <c r="A145" s="8"/>
      <c r="B145" s="8"/>
      <c r="C145" s="9"/>
    </row>
    <row r="146" spans="1:3" ht="12" customHeight="1">
      <c r="A146" s="8"/>
      <c r="B146" s="8"/>
      <c r="C146" s="9"/>
    </row>
    <row r="147" spans="1:3" ht="12" customHeight="1">
      <c r="A147" s="8"/>
      <c r="B147" s="8"/>
      <c r="C147" s="9"/>
    </row>
    <row r="148" spans="1:3" ht="12" customHeight="1">
      <c r="A148" s="8"/>
      <c r="B148" s="8"/>
      <c r="C148" s="9"/>
    </row>
    <row r="149" spans="1:3" ht="12" customHeight="1">
      <c r="A149" s="8"/>
      <c r="B149" s="8"/>
      <c r="C149" s="9"/>
    </row>
    <row r="150" spans="1:3" ht="12" customHeight="1">
      <c r="A150" s="8"/>
      <c r="B150" s="8"/>
      <c r="C150" s="9"/>
    </row>
    <row r="151" spans="1:3" ht="12" customHeight="1">
      <c r="A151" s="8"/>
      <c r="B151" s="8"/>
      <c r="C151" s="9"/>
    </row>
    <row r="152" spans="1:3" ht="12" customHeight="1">
      <c r="A152" s="8"/>
      <c r="B152" s="8"/>
      <c r="C152" s="9"/>
    </row>
    <row r="153" spans="1:3" ht="12" customHeight="1">
      <c r="A153" s="8"/>
      <c r="B153" s="8"/>
      <c r="C153" s="9"/>
    </row>
    <row r="154" spans="1:3" ht="12" customHeight="1">
      <c r="A154" s="8"/>
      <c r="B154" s="8"/>
      <c r="C154" s="9"/>
    </row>
    <row r="155" spans="1:3" ht="12" customHeight="1">
      <c r="A155" s="8"/>
      <c r="B155" s="8"/>
      <c r="C155" s="9"/>
    </row>
    <row r="156" spans="1:3" ht="12" customHeight="1">
      <c r="A156" s="8"/>
      <c r="B156" s="8"/>
      <c r="C156" s="9"/>
    </row>
    <row r="157" spans="1:3" ht="12" customHeight="1">
      <c r="A157" s="8"/>
      <c r="B157" s="8"/>
      <c r="C157" s="9"/>
    </row>
    <row r="158" spans="1:3" ht="12" customHeight="1">
      <c r="A158" s="8"/>
      <c r="B158" s="8"/>
      <c r="C158" s="9"/>
    </row>
    <row r="159" spans="1:3" ht="12" customHeight="1">
      <c r="A159" s="8"/>
      <c r="B159" s="8"/>
      <c r="C159" s="9"/>
    </row>
    <row r="160" spans="1:3" ht="12" customHeight="1">
      <c r="A160" s="8"/>
      <c r="B160" s="8"/>
      <c r="C160" s="9"/>
    </row>
    <row r="161" spans="1:9" ht="12" customHeight="1">
      <c r="A161" s="8"/>
      <c r="B161" s="8"/>
      <c r="C161" s="9"/>
    </row>
    <row r="162" spans="1:9" ht="12" customHeight="1">
      <c r="A162" s="8"/>
      <c r="B162" s="8"/>
      <c r="C162" s="9"/>
    </row>
    <row r="163" spans="1:9" ht="12" customHeight="1">
      <c r="A163" s="8"/>
      <c r="B163" s="8"/>
      <c r="C163" s="9"/>
    </row>
    <row r="164" spans="1:9" ht="12" customHeight="1">
      <c r="A164" s="8"/>
      <c r="B164" s="8"/>
      <c r="C164" s="9"/>
    </row>
    <row r="165" spans="1:9" ht="12" customHeight="1">
      <c r="A165" s="8"/>
      <c r="B165" s="8"/>
      <c r="C165" s="9"/>
    </row>
    <row r="166" spans="1:9" ht="12" customHeight="1">
      <c r="A166" s="8"/>
      <c r="B166" s="8"/>
      <c r="C166" s="9"/>
    </row>
    <row r="167" spans="1:9" ht="12" customHeight="1">
      <c r="A167" s="8"/>
      <c r="B167" s="8"/>
      <c r="C167" s="9"/>
    </row>
    <row r="168" spans="1:9" ht="12" customHeight="1">
      <c r="A168" s="8"/>
      <c r="B168" s="8"/>
      <c r="C168" s="9"/>
    </row>
    <row r="169" spans="1:9" ht="12" customHeight="1">
      <c r="A169" s="8"/>
      <c r="B169" s="8"/>
      <c r="C169" s="9"/>
      <c r="H169" s="35"/>
      <c r="I169" s="35"/>
    </row>
    <row r="170" spans="1:9" ht="12" customHeight="1">
      <c r="A170" s="8"/>
      <c r="B170" s="8"/>
      <c r="C170" s="9"/>
    </row>
    <row r="171" spans="1:9" ht="12" customHeight="1">
      <c r="A171" s="8"/>
      <c r="B171" s="8"/>
      <c r="C171" s="9"/>
    </row>
    <row r="172" spans="1:9" ht="12" customHeight="1">
      <c r="A172" s="8"/>
      <c r="B172" s="8"/>
      <c r="C172" s="9"/>
    </row>
    <row r="173" spans="1:9" ht="12" customHeight="1">
      <c r="A173" s="8"/>
      <c r="B173" s="8"/>
      <c r="C173" s="9"/>
    </row>
    <row r="174" spans="1:9" ht="12" customHeight="1">
      <c r="A174" s="8"/>
      <c r="B174" s="8"/>
      <c r="C174" s="9"/>
    </row>
    <row r="175" spans="1:9" ht="12" customHeight="1">
      <c r="A175" s="8"/>
      <c r="B175" s="8"/>
      <c r="C175" s="9"/>
    </row>
    <row r="176" spans="1:9" ht="12" customHeight="1">
      <c r="A176" s="8"/>
      <c r="B176" s="8"/>
      <c r="C176" s="9"/>
    </row>
    <row r="177" spans="1:3" ht="12" customHeight="1">
      <c r="A177" s="8"/>
      <c r="B177" s="8"/>
      <c r="C177" s="9"/>
    </row>
    <row r="178" spans="1:3" ht="12" customHeight="1">
      <c r="A178" s="8"/>
      <c r="B178" s="8"/>
      <c r="C178" s="9"/>
    </row>
    <row r="179" spans="1:3" ht="12" customHeight="1">
      <c r="A179" s="8"/>
      <c r="B179" s="8"/>
      <c r="C179" s="9"/>
    </row>
    <row r="180" spans="1:3" ht="12" customHeight="1">
      <c r="A180" s="8"/>
      <c r="B180" s="8"/>
      <c r="C180" s="9"/>
    </row>
    <row r="181" spans="1:3" ht="12" customHeight="1">
      <c r="A181" s="8"/>
      <c r="B181" s="8"/>
      <c r="C181" s="9"/>
    </row>
    <row r="182" spans="1:3" ht="12" customHeight="1">
      <c r="A182" s="8"/>
      <c r="B182" s="8"/>
      <c r="C182" s="9"/>
    </row>
    <row r="183" spans="1:3" ht="12" customHeight="1">
      <c r="A183" s="8"/>
      <c r="B183" s="8"/>
      <c r="C183" s="9"/>
    </row>
    <row r="184" spans="1:3" ht="12" customHeight="1">
      <c r="A184" s="8"/>
      <c r="B184" s="8"/>
      <c r="C184" s="9"/>
    </row>
    <row r="185" spans="1:3" ht="12" customHeight="1">
      <c r="A185" s="8"/>
      <c r="B185" s="8"/>
      <c r="C185" s="9"/>
    </row>
    <row r="186" spans="1:3" ht="12" customHeight="1">
      <c r="A186" s="8"/>
      <c r="B186" s="8"/>
      <c r="C186" s="9"/>
    </row>
    <row r="187" spans="1:3" ht="12" customHeight="1">
      <c r="A187" s="8"/>
      <c r="B187" s="8"/>
      <c r="C187" s="9"/>
    </row>
    <row r="188" spans="1:3" ht="12" customHeight="1">
      <c r="A188" s="8"/>
      <c r="B188" s="8"/>
      <c r="C188" s="9"/>
    </row>
    <row r="189" spans="1:3" ht="12" customHeight="1">
      <c r="A189" s="8"/>
      <c r="B189" s="8"/>
      <c r="C189" s="9"/>
    </row>
    <row r="190" spans="1:3" ht="12" customHeight="1">
      <c r="A190" s="8"/>
      <c r="B190" s="8"/>
      <c r="C190" s="9"/>
    </row>
    <row r="191" spans="1:3" ht="12" customHeight="1">
      <c r="A191" s="8"/>
      <c r="B191" s="8"/>
      <c r="C191" s="9"/>
    </row>
    <row r="192" spans="1:3" ht="12" customHeight="1">
      <c r="A192" s="8"/>
      <c r="B192" s="8"/>
      <c r="C192" s="9"/>
    </row>
    <row r="193" spans="1:6" ht="12" customHeight="1">
      <c r="A193" s="8"/>
      <c r="B193" s="8"/>
      <c r="C193" s="9"/>
    </row>
    <row r="194" spans="1:6" ht="12" customHeight="1">
      <c r="A194" s="8"/>
      <c r="B194" s="8"/>
      <c r="C194" s="9"/>
    </row>
    <row r="195" spans="1:6" ht="12" customHeight="1">
      <c r="A195" s="8"/>
      <c r="B195" s="8"/>
      <c r="C195" s="9"/>
    </row>
    <row r="196" spans="1:6" ht="12" customHeight="1">
      <c r="A196" s="8"/>
      <c r="B196" s="8"/>
      <c r="C196" s="9"/>
      <c r="F196" s="36"/>
    </row>
    <row r="197" spans="1:6" ht="12" customHeight="1">
      <c r="A197" s="8"/>
      <c r="B197" s="8"/>
      <c r="C197" s="9"/>
    </row>
    <row r="198" spans="1:6" ht="12" customHeight="1">
      <c r="A198" s="8"/>
      <c r="B198" s="8"/>
      <c r="C198" s="9"/>
    </row>
    <row r="199" spans="1:6" ht="12" customHeight="1">
      <c r="A199" s="8"/>
      <c r="B199" s="8"/>
      <c r="C199" s="9"/>
    </row>
    <row r="200" spans="1:6" ht="12" customHeight="1">
      <c r="A200" s="8"/>
      <c r="B200" s="8"/>
      <c r="C200" s="9"/>
    </row>
    <row r="201" spans="1:6">
      <c r="A201" s="8"/>
      <c r="B201" s="8"/>
      <c r="C201" s="9"/>
    </row>
    <row r="202" spans="1:6">
      <c r="A202" s="8"/>
      <c r="B202" s="8"/>
      <c r="C202" s="9"/>
    </row>
    <row r="203" spans="1:6">
      <c r="A203" s="8"/>
      <c r="B203" s="8"/>
      <c r="C203" s="9"/>
    </row>
    <row r="204" spans="1:6">
      <c r="A204" s="8"/>
      <c r="B204" s="8"/>
      <c r="C204" s="9"/>
    </row>
    <row r="205" spans="1:6">
      <c r="A205" s="8"/>
      <c r="B205" s="8"/>
      <c r="C205" s="9"/>
    </row>
    <row r="206" spans="1:6">
      <c r="A206" s="8"/>
      <c r="B206" s="8"/>
      <c r="C206" s="9"/>
    </row>
    <row r="207" spans="1:6">
      <c r="A207" s="8"/>
      <c r="B207" s="8"/>
      <c r="C207" s="9"/>
    </row>
    <row r="208" spans="1:6">
      <c r="A208" s="8"/>
      <c r="B208" s="8"/>
      <c r="C208" s="9"/>
    </row>
    <row r="209" spans="1:3">
      <c r="A209" s="8"/>
      <c r="B209" s="8"/>
      <c r="C209" s="9"/>
    </row>
    <row r="210" spans="1:3">
      <c r="A210" s="8"/>
      <c r="B210" s="8"/>
      <c r="C210" s="9"/>
    </row>
    <row r="211" spans="1:3">
      <c r="A211" s="8"/>
      <c r="B211" s="8"/>
      <c r="C211" s="9"/>
    </row>
    <row r="212" spans="1:3">
      <c r="A212" s="8"/>
      <c r="B212" s="8"/>
      <c r="C212" s="9"/>
    </row>
    <row r="213" spans="1:3">
      <c r="A213" s="8"/>
      <c r="B213" s="8"/>
      <c r="C213" s="9"/>
    </row>
    <row r="214" spans="1:3">
      <c r="A214" s="8"/>
      <c r="B214" s="8"/>
      <c r="C214" s="9"/>
    </row>
    <row r="215" spans="1:3">
      <c r="A215" s="8"/>
      <c r="B215" s="8"/>
      <c r="C215" s="9"/>
    </row>
    <row r="216" spans="1:3">
      <c r="A216" s="8"/>
      <c r="B216" s="8"/>
      <c r="C216" s="9"/>
    </row>
    <row r="217" spans="1:3">
      <c r="A217" s="8"/>
      <c r="B217" s="8"/>
      <c r="C217" s="9"/>
    </row>
    <row r="218" spans="1:3">
      <c r="A218" s="8"/>
      <c r="B218" s="8"/>
      <c r="C218" s="9"/>
    </row>
    <row r="219" spans="1:3">
      <c r="A219" s="8"/>
      <c r="B219" s="8"/>
      <c r="C219" s="9"/>
    </row>
    <row r="220" spans="1:3">
      <c r="A220" s="8"/>
      <c r="B220" s="8"/>
      <c r="C220" s="9"/>
    </row>
    <row r="221" spans="1:3">
      <c r="A221" s="8"/>
      <c r="B221" s="8"/>
      <c r="C221" s="9"/>
    </row>
    <row r="222" spans="1:3">
      <c r="A222" s="8"/>
      <c r="B222" s="8"/>
      <c r="C222" s="9"/>
    </row>
    <row r="223" spans="1:3">
      <c r="A223" s="8"/>
      <c r="B223" s="8"/>
      <c r="C223" s="9"/>
    </row>
    <row r="224" spans="1:3">
      <c r="A224" s="8"/>
      <c r="B224" s="8"/>
      <c r="C224" s="9"/>
    </row>
    <row r="225" spans="1:3">
      <c r="A225" s="8"/>
      <c r="B225" s="8"/>
      <c r="C225" s="9"/>
    </row>
    <row r="226" spans="1:3">
      <c r="A226" s="8"/>
      <c r="B226" s="8"/>
      <c r="C226" s="9"/>
    </row>
    <row r="227" spans="1:3">
      <c r="A227" s="8"/>
      <c r="B227" s="8"/>
      <c r="C227" s="9"/>
    </row>
    <row r="228" spans="1:3">
      <c r="A228" s="8"/>
      <c r="B228" s="8"/>
      <c r="C228" s="9"/>
    </row>
    <row r="229" spans="1:3">
      <c r="A229" s="8"/>
      <c r="B229" s="8"/>
      <c r="C229" s="9"/>
    </row>
    <row r="230" spans="1:3">
      <c r="A230" s="8"/>
      <c r="B230" s="8"/>
      <c r="C230" s="9"/>
    </row>
    <row r="231" spans="1:3">
      <c r="A231" s="8"/>
      <c r="B231" s="8"/>
      <c r="C231" s="9"/>
    </row>
    <row r="232" spans="1:3">
      <c r="A232" s="8"/>
      <c r="B232" s="8"/>
      <c r="C232" s="9"/>
    </row>
    <row r="233" spans="1:3">
      <c r="A233" s="8"/>
      <c r="B233" s="8"/>
      <c r="C233" s="9"/>
    </row>
    <row r="234" spans="1:3">
      <c r="A234" s="8"/>
      <c r="B234" s="8"/>
      <c r="C234" s="9"/>
    </row>
    <row r="235" spans="1:3">
      <c r="A235" s="8"/>
      <c r="B235" s="8"/>
      <c r="C235" s="9"/>
    </row>
    <row r="236" spans="1:3">
      <c r="A236" s="8"/>
      <c r="B236" s="8"/>
      <c r="C236" s="9"/>
    </row>
    <row r="237" spans="1:3">
      <c r="A237" s="8"/>
      <c r="B237" s="8"/>
      <c r="C237" s="9"/>
    </row>
    <row r="238" spans="1:3">
      <c r="A238" s="8"/>
      <c r="B238" s="8"/>
      <c r="C238" s="9"/>
    </row>
    <row r="239" spans="1:3">
      <c r="A239" s="8"/>
      <c r="B239" s="8"/>
      <c r="C239" s="9"/>
    </row>
    <row r="240" spans="1:3">
      <c r="A240" s="8"/>
      <c r="B240" s="8"/>
      <c r="C240" s="9"/>
    </row>
    <row r="241" spans="1:3">
      <c r="A241" s="8"/>
      <c r="B241" s="8"/>
      <c r="C241" s="9"/>
    </row>
    <row r="242" spans="1:3">
      <c r="A242" s="8"/>
      <c r="B242" s="8"/>
      <c r="C242" s="9"/>
    </row>
    <row r="243" spans="1:3">
      <c r="A243" s="8"/>
      <c r="B243" s="8"/>
      <c r="C243" s="9"/>
    </row>
    <row r="244" spans="1:3">
      <c r="A244" s="8"/>
      <c r="B244" s="8"/>
      <c r="C244" s="9"/>
    </row>
    <row r="245" spans="1:3">
      <c r="A245" s="8"/>
      <c r="B245" s="8"/>
      <c r="C245" s="9"/>
    </row>
    <row r="246" spans="1:3">
      <c r="A246" s="8"/>
      <c r="B246" s="8"/>
      <c r="C246" s="9"/>
    </row>
    <row r="247" spans="1:3">
      <c r="A247" s="8"/>
      <c r="B247" s="8"/>
      <c r="C247" s="9"/>
    </row>
    <row r="248" spans="1:3">
      <c r="A248" s="8"/>
      <c r="B248" s="8"/>
      <c r="C248" s="9"/>
    </row>
    <row r="249" spans="1:3">
      <c r="A249" s="8"/>
      <c r="B249" s="8"/>
      <c r="C249" s="9"/>
    </row>
    <row r="250" spans="1:3">
      <c r="A250" s="8"/>
      <c r="B250" s="8"/>
      <c r="C250" s="9"/>
    </row>
    <row r="251" spans="1:3">
      <c r="A251" s="8"/>
      <c r="B251" s="8"/>
      <c r="C251" s="9"/>
    </row>
    <row r="252" spans="1:3">
      <c r="A252" s="8"/>
      <c r="B252" s="8"/>
      <c r="C252" s="9"/>
    </row>
    <row r="253" spans="1:3">
      <c r="A253" s="8"/>
      <c r="B253" s="8"/>
      <c r="C253" s="9"/>
    </row>
    <row r="254" spans="1:3">
      <c r="A254" s="8"/>
      <c r="B254" s="8"/>
      <c r="C254" s="9"/>
    </row>
    <row r="255" spans="1:3">
      <c r="A255" s="8"/>
      <c r="B255" s="8"/>
      <c r="C255" s="9"/>
    </row>
    <row r="256" spans="1:3">
      <c r="A256" s="8"/>
      <c r="B256" s="8"/>
      <c r="C256" s="9"/>
    </row>
    <row r="257" spans="1:3">
      <c r="A257" s="8"/>
      <c r="B257" s="8"/>
      <c r="C257" s="9"/>
    </row>
    <row r="258" spans="1:3">
      <c r="A258" s="8"/>
      <c r="B258" s="8"/>
      <c r="C258" s="9"/>
    </row>
    <row r="259" spans="1:3">
      <c r="A259" s="8"/>
      <c r="B259" s="8"/>
      <c r="C259" s="9"/>
    </row>
    <row r="260" spans="1:3">
      <c r="A260" s="8"/>
      <c r="B260" s="8"/>
      <c r="C260" s="9"/>
    </row>
    <row r="261" spans="1:3">
      <c r="A261" s="8"/>
      <c r="B261" s="8"/>
      <c r="C261" s="9"/>
    </row>
    <row r="262" spans="1:3">
      <c r="A262" s="8"/>
      <c r="B262" s="8"/>
      <c r="C262" s="9"/>
    </row>
    <row r="263" spans="1:3">
      <c r="A263" s="8"/>
      <c r="B263" s="8"/>
      <c r="C263" s="9"/>
    </row>
    <row r="264" spans="1:3">
      <c r="A264" s="8"/>
      <c r="B264" s="8"/>
      <c r="C264" s="9"/>
    </row>
    <row r="265" spans="1:3">
      <c r="A265" s="8"/>
      <c r="B265" s="8"/>
      <c r="C265" s="9"/>
    </row>
    <row r="266" spans="1:3">
      <c r="A266" s="8"/>
      <c r="B266" s="8"/>
      <c r="C266" s="9"/>
    </row>
    <row r="267" spans="1:3">
      <c r="A267" s="8"/>
      <c r="B267" s="8"/>
      <c r="C267" s="9"/>
    </row>
    <row r="268" spans="1:3">
      <c r="A268" s="8"/>
      <c r="B268" s="8"/>
      <c r="C268" s="9"/>
    </row>
    <row r="269" spans="1:3">
      <c r="A269" s="8"/>
      <c r="B269" s="8"/>
      <c r="C269" s="9"/>
    </row>
    <row r="270" spans="1:3">
      <c r="A270" s="8"/>
      <c r="B270" s="8"/>
      <c r="C270" s="9"/>
    </row>
    <row r="271" spans="1:3">
      <c r="A271" s="8"/>
      <c r="B271" s="8"/>
      <c r="C271" s="9"/>
    </row>
    <row r="272" spans="1:3">
      <c r="A272" s="8"/>
      <c r="B272" s="8"/>
      <c r="C272" s="9"/>
    </row>
    <row r="273" spans="1:3">
      <c r="A273" s="8"/>
      <c r="B273" s="8"/>
      <c r="C273" s="9"/>
    </row>
    <row r="274" spans="1:3">
      <c r="A274" s="8"/>
      <c r="B274" s="8"/>
      <c r="C274" s="9"/>
    </row>
    <row r="275" spans="1:3">
      <c r="A275" s="8"/>
      <c r="B275" s="8"/>
      <c r="C275" s="9"/>
    </row>
    <row r="276" spans="1:3">
      <c r="A276" s="8"/>
      <c r="B276" s="8"/>
      <c r="C276" s="9"/>
    </row>
    <row r="277" spans="1:3">
      <c r="A277" s="8"/>
      <c r="B277" s="8"/>
      <c r="C277" s="9"/>
    </row>
    <row r="278" spans="1:3">
      <c r="A278" s="8"/>
      <c r="B278" s="8"/>
      <c r="C278" s="9"/>
    </row>
    <row r="279" spans="1:3">
      <c r="A279" s="8"/>
      <c r="B279" s="8"/>
      <c r="C279" s="9"/>
    </row>
    <row r="280" spans="1:3">
      <c r="A280" s="8"/>
      <c r="B280" s="8"/>
      <c r="C280" s="9"/>
    </row>
    <row r="281" spans="1:3">
      <c r="A281" s="8"/>
      <c r="B281" s="8"/>
      <c r="C281" s="9"/>
    </row>
    <row r="282" spans="1:3">
      <c r="A282" s="8"/>
      <c r="B282" s="8"/>
      <c r="C282" s="9"/>
    </row>
    <row r="283" spans="1:3">
      <c r="A283" s="8"/>
      <c r="B283" s="8"/>
      <c r="C283" s="9"/>
    </row>
    <row r="284" spans="1:3">
      <c r="A284" s="8"/>
      <c r="B284" s="8"/>
      <c r="C284" s="9"/>
    </row>
    <row r="285" spans="1:3">
      <c r="A285" s="8"/>
      <c r="B285" s="8"/>
      <c r="C285" s="9"/>
    </row>
    <row r="286" spans="1:3">
      <c r="A286" s="8"/>
      <c r="B286" s="8"/>
      <c r="C286" s="9"/>
    </row>
    <row r="287" spans="1:3">
      <c r="A287" s="8"/>
      <c r="B287" s="8"/>
      <c r="C287" s="9"/>
    </row>
    <row r="288" spans="1:3">
      <c r="A288" s="8"/>
      <c r="B288" s="8"/>
      <c r="C288" s="9"/>
    </row>
    <row r="289" spans="1:3">
      <c r="A289" s="8"/>
      <c r="B289" s="8"/>
      <c r="C289" s="9"/>
    </row>
    <row r="290" spans="1:3">
      <c r="A290" s="8"/>
      <c r="B290" s="8"/>
      <c r="C290" s="9"/>
    </row>
    <row r="291" spans="1:3">
      <c r="A291" s="8"/>
      <c r="B291" s="8"/>
      <c r="C291" s="9"/>
    </row>
    <row r="292" spans="1:3">
      <c r="A292" s="8"/>
      <c r="B292" s="8"/>
      <c r="C292" s="9"/>
    </row>
    <row r="293" spans="1:3">
      <c r="A293" s="8"/>
      <c r="B293" s="8"/>
      <c r="C293" s="9"/>
    </row>
    <row r="294" spans="1:3">
      <c r="A294" s="8"/>
      <c r="B294" s="8"/>
      <c r="C294" s="9"/>
    </row>
    <row r="295" spans="1:3">
      <c r="A295" s="8"/>
      <c r="B295" s="8"/>
      <c r="C295" s="9"/>
    </row>
    <row r="296" spans="1:3">
      <c r="A296" s="8"/>
      <c r="B296" s="8"/>
      <c r="C296" s="9"/>
    </row>
    <row r="297" spans="1:3">
      <c r="A297" s="8"/>
      <c r="B297" s="8"/>
      <c r="C297" s="9"/>
    </row>
    <row r="298" spans="1:3">
      <c r="A298" s="8"/>
      <c r="B298" s="8"/>
      <c r="C298" s="9"/>
    </row>
    <row r="299" spans="1:3">
      <c r="A299" s="8"/>
      <c r="B299" s="8"/>
      <c r="C299" s="9"/>
    </row>
    <row r="300" spans="1:3">
      <c r="A300" s="8"/>
      <c r="B300" s="8"/>
      <c r="C300" s="9"/>
    </row>
    <row r="301" spans="1:3">
      <c r="A301" s="8"/>
      <c r="B301" s="8"/>
      <c r="C301" s="9"/>
    </row>
    <row r="302" spans="1:3">
      <c r="A302" s="8"/>
      <c r="B302" s="8"/>
      <c r="C302" s="9"/>
    </row>
    <row r="303" spans="1:3">
      <c r="A303" s="8"/>
      <c r="B303" s="8"/>
      <c r="C303" s="9"/>
    </row>
    <row r="304" spans="1:3">
      <c r="A304" s="8"/>
      <c r="B304" s="8"/>
      <c r="C304" s="9"/>
    </row>
    <row r="305" spans="1:3">
      <c r="A305" s="8"/>
      <c r="B305" s="8"/>
      <c r="C305" s="9"/>
    </row>
    <row r="306" spans="1:3">
      <c r="A306" s="8"/>
      <c r="B306" s="8"/>
      <c r="C306" s="9"/>
    </row>
    <row r="307" spans="1:3">
      <c r="A307" s="8"/>
      <c r="B307" s="8"/>
      <c r="C307" s="9"/>
    </row>
    <row r="308" spans="1:3">
      <c r="A308" s="8"/>
      <c r="B308" s="8"/>
      <c r="C308" s="9"/>
    </row>
    <row r="309" spans="1:3">
      <c r="A309" s="8"/>
      <c r="B309" s="8"/>
      <c r="C309" s="9"/>
    </row>
    <row r="310" spans="1:3">
      <c r="A310" s="8"/>
      <c r="B310" s="8"/>
      <c r="C310" s="9"/>
    </row>
    <row r="311" spans="1:3">
      <c r="A311" s="8"/>
      <c r="B311" s="8"/>
      <c r="C311" s="9"/>
    </row>
    <row r="312" spans="1:3">
      <c r="A312" s="8"/>
      <c r="B312" s="8"/>
      <c r="C312" s="9"/>
    </row>
    <row r="313" spans="1:3">
      <c r="A313" s="8"/>
      <c r="B313" s="8"/>
      <c r="C313" s="9"/>
    </row>
    <row r="314" spans="1:3">
      <c r="A314" s="8"/>
      <c r="B314" s="8"/>
      <c r="C314" s="9"/>
    </row>
    <row r="315" spans="1:3">
      <c r="A315" s="8"/>
      <c r="B315" s="8"/>
      <c r="C315" s="9"/>
    </row>
    <row r="316" spans="1:3">
      <c r="A316" s="8"/>
      <c r="B316" s="8"/>
      <c r="C316" s="9"/>
    </row>
    <row r="317" spans="1:3">
      <c r="A317" s="8"/>
      <c r="B317" s="8"/>
      <c r="C317" s="9"/>
    </row>
    <row r="318" spans="1:3">
      <c r="A318" s="8"/>
      <c r="B318" s="8"/>
      <c r="C318" s="9"/>
    </row>
    <row r="319" spans="1:3">
      <c r="A319" s="8"/>
      <c r="B319" s="8"/>
      <c r="C319" s="9"/>
    </row>
    <row r="320" spans="1:3">
      <c r="A320" s="8"/>
      <c r="B320" s="8"/>
      <c r="C320" s="9"/>
    </row>
    <row r="321" spans="1:3">
      <c r="A321" s="8"/>
      <c r="B321" s="8"/>
      <c r="C321" s="9"/>
    </row>
    <row r="322" spans="1:3">
      <c r="A322" s="8"/>
      <c r="B322" s="8"/>
      <c r="C322" s="9"/>
    </row>
    <row r="323" spans="1:3">
      <c r="A323" s="8"/>
      <c r="B323" s="8"/>
      <c r="C323" s="9"/>
    </row>
    <row r="324" spans="1:3">
      <c r="A324" s="8"/>
      <c r="B324" s="8"/>
      <c r="C324" s="9"/>
    </row>
    <row r="325" spans="1:3">
      <c r="A325" s="8"/>
      <c r="B325" s="8"/>
      <c r="C325" s="9"/>
    </row>
    <row r="326" spans="1:3">
      <c r="A326" s="8"/>
      <c r="B326" s="8"/>
      <c r="C326" s="9"/>
    </row>
    <row r="327" spans="1:3">
      <c r="A327" s="8"/>
      <c r="B327" s="8"/>
      <c r="C327" s="9"/>
    </row>
    <row r="328" spans="1:3">
      <c r="A328" s="8"/>
      <c r="B328" s="8"/>
      <c r="C328" s="9"/>
    </row>
    <row r="329" spans="1:3">
      <c r="A329" s="8"/>
      <c r="B329" s="8"/>
      <c r="C329" s="9"/>
    </row>
    <row r="330" spans="1:3">
      <c r="A330" s="8"/>
      <c r="B330" s="8"/>
      <c r="C330" s="9"/>
    </row>
    <row r="331" spans="1:3">
      <c r="A331" s="8"/>
      <c r="B331" s="8"/>
      <c r="C331" s="9"/>
    </row>
    <row r="332" spans="1:3">
      <c r="A332" s="8"/>
      <c r="B332" s="8"/>
      <c r="C332" s="9"/>
    </row>
    <row r="333" spans="1:3">
      <c r="A333" s="8"/>
      <c r="B333" s="8"/>
      <c r="C333" s="9"/>
    </row>
    <row r="334" spans="1:3">
      <c r="A334" s="8"/>
      <c r="B334" s="8"/>
      <c r="C334" s="9"/>
    </row>
    <row r="335" spans="1:3">
      <c r="A335" s="8"/>
      <c r="B335" s="8"/>
      <c r="C335" s="9"/>
    </row>
    <row r="336" spans="1:3">
      <c r="A336" s="8"/>
      <c r="B336" s="8"/>
      <c r="C336" s="9"/>
    </row>
    <row r="337" spans="1:3">
      <c r="A337" s="8"/>
      <c r="B337" s="8"/>
      <c r="C337" s="9"/>
    </row>
    <row r="338" spans="1:3">
      <c r="A338" s="8"/>
      <c r="B338" s="8"/>
      <c r="C338" s="9"/>
    </row>
    <row r="339" spans="1:3">
      <c r="A339" s="8"/>
      <c r="B339" s="8"/>
      <c r="C339" s="9"/>
    </row>
    <row r="340" spans="1:3">
      <c r="A340" s="8"/>
      <c r="B340" s="8"/>
      <c r="C340" s="9"/>
    </row>
    <row r="341" spans="1:3">
      <c r="A341" s="8"/>
      <c r="B341" s="8"/>
      <c r="C341" s="9"/>
    </row>
    <row r="342" spans="1:3">
      <c r="A342" s="8"/>
      <c r="B342" s="8"/>
      <c r="C342" s="9"/>
    </row>
    <row r="343" spans="1:3">
      <c r="A343" s="8"/>
      <c r="B343" s="8"/>
      <c r="C343" s="9"/>
    </row>
    <row r="344" spans="1:3">
      <c r="A344" s="8"/>
      <c r="B344" s="8"/>
      <c r="C344" s="9"/>
    </row>
    <row r="345" spans="1:3">
      <c r="A345" s="8"/>
      <c r="B345" s="8"/>
      <c r="C345" s="9"/>
    </row>
    <row r="346" spans="1:3">
      <c r="A346" s="8"/>
      <c r="B346" s="8"/>
      <c r="C346" s="9"/>
    </row>
    <row r="347" spans="1:3">
      <c r="A347" s="8"/>
      <c r="B347" s="8"/>
      <c r="C347" s="9"/>
    </row>
    <row r="348" spans="1:3">
      <c r="A348" s="8"/>
      <c r="B348" s="8"/>
      <c r="C348" s="9"/>
    </row>
    <row r="349" spans="1:3">
      <c r="A349" s="8"/>
      <c r="B349" s="8"/>
      <c r="C349" s="9"/>
    </row>
    <row r="350" spans="1:3">
      <c r="A350" s="8"/>
      <c r="B350" s="8"/>
      <c r="C350" s="9"/>
    </row>
    <row r="351" spans="1:3">
      <c r="A351" s="8"/>
      <c r="B351" s="8"/>
      <c r="C351" s="9"/>
    </row>
    <row r="352" spans="1:3">
      <c r="A352" s="8"/>
      <c r="B352" s="8"/>
      <c r="C352" s="9"/>
    </row>
    <row r="353" spans="1:3">
      <c r="A353" s="8"/>
      <c r="B353" s="8"/>
      <c r="C353" s="9"/>
    </row>
    <row r="354" spans="1:3">
      <c r="A354" s="8"/>
      <c r="B354" s="8"/>
      <c r="C354" s="9"/>
    </row>
    <row r="355" spans="1:3">
      <c r="A355" s="8"/>
      <c r="B355" s="8"/>
      <c r="C355" s="9"/>
    </row>
    <row r="356" spans="1:3">
      <c r="A356" s="8"/>
      <c r="B356" s="8"/>
      <c r="C356" s="9"/>
    </row>
    <row r="357" spans="1:3">
      <c r="A357" s="8"/>
      <c r="B357" s="8"/>
      <c r="C357" s="9"/>
    </row>
    <row r="358" spans="1:3">
      <c r="A358" s="8"/>
      <c r="B358" s="8"/>
      <c r="C358" s="9"/>
    </row>
    <row r="359" spans="1:3">
      <c r="A359" s="8"/>
      <c r="B359" s="8"/>
      <c r="C359" s="9"/>
    </row>
    <row r="360" spans="1:3">
      <c r="A360" s="8"/>
      <c r="B360" s="8"/>
      <c r="C360" s="9"/>
    </row>
    <row r="361" spans="1:3">
      <c r="A361" s="8"/>
      <c r="B361" s="8"/>
      <c r="C361" s="9"/>
    </row>
    <row r="362" spans="1:3">
      <c r="A362" s="8"/>
    </row>
  </sheetData>
  <dataConsolidate/>
  <mergeCells count="1">
    <mergeCell ref="A3:I3"/>
  </mergeCells>
  <phoneticPr fontId="10" type="noConversion"/>
  <pageMargins left="1.1811023622047245" right="0.51181102362204722" top="0.70866141732283472" bottom="0.78740157480314965" header="0.51181102362204722" footer="0.59055118110236227"/>
  <pageSetup paperSize="9" scale="88" firstPageNumber="14" orientation="portrait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183"/>
  <sheetViews>
    <sheetView topLeftCell="A61" zoomScale="98" zoomScaleNormal="98" zoomScaleSheetLayoutView="90" workbookViewId="0">
      <selection activeCell="T28" sqref="T28"/>
    </sheetView>
  </sheetViews>
  <sheetFormatPr defaultColWidth="10.83203125" defaultRowHeight="12.75"/>
  <cols>
    <col min="1" max="1" width="47.5" style="1081" customWidth="1"/>
    <col min="2" max="2" width="11" style="1081" hidden="1" customWidth="1"/>
    <col min="3" max="3" width="11.83203125" style="1081" hidden="1" customWidth="1"/>
    <col min="4" max="4" width="14" style="1081" hidden="1" customWidth="1"/>
    <col min="5" max="5" width="16" style="1082" hidden="1" customWidth="1"/>
    <col min="6" max="7" width="12.5" style="1082" hidden="1" customWidth="1"/>
    <col min="8" max="8" width="11.83203125" style="1082" hidden="1" customWidth="1"/>
    <col min="9" max="9" width="11.5" style="1082" customWidth="1"/>
    <col min="10" max="10" width="11.5" style="1075" customWidth="1"/>
    <col min="11" max="12" width="12" style="1075" customWidth="1"/>
    <col min="13" max="13" width="12.83203125" style="1075" customWidth="1"/>
    <col min="14" max="256" width="10.83203125" style="1075"/>
    <col min="257" max="257" width="52.1640625" style="1075" customWidth="1"/>
    <col min="258" max="263" width="0" style="1075" hidden="1" customWidth="1"/>
    <col min="264" max="268" width="12.5" style="1075" customWidth="1"/>
    <col min="269" max="512" width="10.83203125" style="1075"/>
    <col min="513" max="513" width="52.1640625" style="1075" customWidth="1"/>
    <col min="514" max="519" width="0" style="1075" hidden="1" customWidth="1"/>
    <col min="520" max="524" width="12.5" style="1075" customWidth="1"/>
    <col min="525" max="768" width="10.83203125" style="1075"/>
    <col min="769" max="769" width="52.1640625" style="1075" customWidth="1"/>
    <col min="770" max="775" width="0" style="1075" hidden="1" customWidth="1"/>
    <col min="776" max="780" width="12.5" style="1075" customWidth="1"/>
    <col min="781" max="1024" width="10.83203125" style="1075"/>
    <col min="1025" max="1025" width="52.1640625" style="1075" customWidth="1"/>
    <col min="1026" max="1031" width="0" style="1075" hidden="1" customWidth="1"/>
    <col min="1032" max="1036" width="12.5" style="1075" customWidth="1"/>
    <col min="1037" max="1280" width="10.83203125" style="1075"/>
    <col min="1281" max="1281" width="52.1640625" style="1075" customWidth="1"/>
    <col min="1282" max="1287" width="0" style="1075" hidden="1" customWidth="1"/>
    <col min="1288" max="1292" width="12.5" style="1075" customWidth="1"/>
    <col min="1293" max="1536" width="10.83203125" style="1075"/>
    <col min="1537" max="1537" width="52.1640625" style="1075" customWidth="1"/>
    <col min="1538" max="1543" width="0" style="1075" hidden="1" customWidth="1"/>
    <col min="1544" max="1548" width="12.5" style="1075" customWidth="1"/>
    <col min="1549" max="1792" width="10.83203125" style="1075"/>
    <col min="1793" max="1793" width="52.1640625" style="1075" customWidth="1"/>
    <col min="1794" max="1799" width="0" style="1075" hidden="1" customWidth="1"/>
    <col min="1800" max="1804" width="12.5" style="1075" customWidth="1"/>
    <col min="1805" max="2048" width="10.83203125" style="1075"/>
    <col min="2049" max="2049" width="52.1640625" style="1075" customWidth="1"/>
    <col min="2050" max="2055" width="0" style="1075" hidden="1" customWidth="1"/>
    <col min="2056" max="2060" width="12.5" style="1075" customWidth="1"/>
    <col min="2061" max="2304" width="10.83203125" style="1075"/>
    <col min="2305" max="2305" width="52.1640625" style="1075" customWidth="1"/>
    <col min="2306" max="2311" width="0" style="1075" hidden="1" customWidth="1"/>
    <col min="2312" max="2316" width="12.5" style="1075" customWidth="1"/>
    <col min="2317" max="2560" width="10.83203125" style="1075"/>
    <col min="2561" max="2561" width="52.1640625" style="1075" customWidth="1"/>
    <col min="2562" max="2567" width="0" style="1075" hidden="1" customWidth="1"/>
    <col min="2568" max="2572" width="12.5" style="1075" customWidth="1"/>
    <col min="2573" max="2816" width="10.83203125" style="1075"/>
    <col min="2817" max="2817" width="52.1640625" style="1075" customWidth="1"/>
    <col min="2818" max="2823" width="0" style="1075" hidden="1" customWidth="1"/>
    <col min="2824" max="2828" width="12.5" style="1075" customWidth="1"/>
    <col min="2829" max="3072" width="10.83203125" style="1075"/>
    <col min="3073" max="3073" width="52.1640625" style="1075" customWidth="1"/>
    <col min="3074" max="3079" width="0" style="1075" hidden="1" customWidth="1"/>
    <col min="3080" max="3084" width="12.5" style="1075" customWidth="1"/>
    <col min="3085" max="3328" width="10.83203125" style="1075"/>
    <col min="3329" max="3329" width="52.1640625" style="1075" customWidth="1"/>
    <col min="3330" max="3335" width="0" style="1075" hidden="1" customWidth="1"/>
    <col min="3336" max="3340" width="12.5" style="1075" customWidth="1"/>
    <col min="3341" max="3584" width="10.83203125" style="1075"/>
    <col min="3585" max="3585" width="52.1640625" style="1075" customWidth="1"/>
    <col min="3586" max="3591" width="0" style="1075" hidden="1" customWidth="1"/>
    <col min="3592" max="3596" width="12.5" style="1075" customWidth="1"/>
    <col min="3597" max="3840" width="10.83203125" style="1075"/>
    <col min="3841" max="3841" width="52.1640625" style="1075" customWidth="1"/>
    <col min="3842" max="3847" width="0" style="1075" hidden="1" customWidth="1"/>
    <col min="3848" max="3852" width="12.5" style="1075" customWidth="1"/>
    <col min="3853" max="4096" width="10.83203125" style="1075"/>
    <col min="4097" max="4097" width="52.1640625" style="1075" customWidth="1"/>
    <col min="4098" max="4103" width="0" style="1075" hidden="1" customWidth="1"/>
    <col min="4104" max="4108" width="12.5" style="1075" customWidth="1"/>
    <col min="4109" max="4352" width="10.83203125" style="1075"/>
    <col min="4353" max="4353" width="52.1640625" style="1075" customWidth="1"/>
    <col min="4354" max="4359" width="0" style="1075" hidden="1" customWidth="1"/>
    <col min="4360" max="4364" width="12.5" style="1075" customWidth="1"/>
    <col min="4365" max="4608" width="10.83203125" style="1075"/>
    <col min="4609" max="4609" width="52.1640625" style="1075" customWidth="1"/>
    <col min="4610" max="4615" width="0" style="1075" hidden="1" customWidth="1"/>
    <col min="4616" max="4620" width="12.5" style="1075" customWidth="1"/>
    <col min="4621" max="4864" width="10.83203125" style="1075"/>
    <col min="4865" max="4865" width="52.1640625" style="1075" customWidth="1"/>
    <col min="4866" max="4871" width="0" style="1075" hidden="1" customWidth="1"/>
    <col min="4872" max="4876" width="12.5" style="1075" customWidth="1"/>
    <col min="4877" max="5120" width="10.83203125" style="1075"/>
    <col min="5121" max="5121" width="52.1640625" style="1075" customWidth="1"/>
    <col min="5122" max="5127" width="0" style="1075" hidden="1" customWidth="1"/>
    <col min="5128" max="5132" width="12.5" style="1075" customWidth="1"/>
    <col min="5133" max="5376" width="10.83203125" style="1075"/>
    <col min="5377" max="5377" width="52.1640625" style="1075" customWidth="1"/>
    <col min="5378" max="5383" width="0" style="1075" hidden="1" customWidth="1"/>
    <col min="5384" max="5388" width="12.5" style="1075" customWidth="1"/>
    <col min="5389" max="5632" width="10.83203125" style="1075"/>
    <col min="5633" max="5633" width="52.1640625" style="1075" customWidth="1"/>
    <col min="5634" max="5639" width="0" style="1075" hidden="1" customWidth="1"/>
    <col min="5640" max="5644" width="12.5" style="1075" customWidth="1"/>
    <col min="5645" max="5888" width="10.83203125" style="1075"/>
    <col min="5889" max="5889" width="52.1640625" style="1075" customWidth="1"/>
    <col min="5890" max="5895" width="0" style="1075" hidden="1" customWidth="1"/>
    <col min="5896" max="5900" width="12.5" style="1075" customWidth="1"/>
    <col min="5901" max="6144" width="10.83203125" style="1075"/>
    <col min="6145" max="6145" width="52.1640625" style="1075" customWidth="1"/>
    <col min="6146" max="6151" width="0" style="1075" hidden="1" customWidth="1"/>
    <col min="6152" max="6156" width="12.5" style="1075" customWidth="1"/>
    <col min="6157" max="6400" width="10.83203125" style="1075"/>
    <col min="6401" max="6401" width="52.1640625" style="1075" customWidth="1"/>
    <col min="6402" max="6407" width="0" style="1075" hidden="1" customWidth="1"/>
    <col min="6408" max="6412" width="12.5" style="1075" customWidth="1"/>
    <col min="6413" max="6656" width="10.83203125" style="1075"/>
    <col min="6657" max="6657" width="52.1640625" style="1075" customWidth="1"/>
    <col min="6658" max="6663" width="0" style="1075" hidden="1" customWidth="1"/>
    <col min="6664" max="6668" width="12.5" style="1075" customWidth="1"/>
    <col min="6669" max="6912" width="10.83203125" style="1075"/>
    <col min="6913" max="6913" width="52.1640625" style="1075" customWidth="1"/>
    <col min="6914" max="6919" width="0" style="1075" hidden="1" customWidth="1"/>
    <col min="6920" max="6924" width="12.5" style="1075" customWidth="1"/>
    <col min="6925" max="7168" width="10.83203125" style="1075"/>
    <col min="7169" max="7169" width="52.1640625" style="1075" customWidth="1"/>
    <col min="7170" max="7175" width="0" style="1075" hidden="1" customWidth="1"/>
    <col min="7176" max="7180" width="12.5" style="1075" customWidth="1"/>
    <col min="7181" max="7424" width="10.83203125" style="1075"/>
    <col min="7425" max="7425" width="52.1640625" style="1075" customWidth="1"/>
    <col min="7426" max="7431" width="0" style="1075" hidden="1" customWidth="1"/>
    <col min="7432" max="7436" width="12.5" style="1075" customWidth="1"/>
    <col min="7437" max="7680" width="10.83203125" style="1075"/>
    <col min="7681" max="7681" width="52.1640625" style="1075" customWidth="1"/>
    <col min="7682" max="7687" width="0" style="1075" hidden="1" customWidth="1"/>
    <col min="7688" max="7692" width="12.5" style="1075" customWidth="1"/>
    <col min="7693" max="7936" width="10.83203125" style="1075"/>
    <col min="7937" max="7937" width="52.1640625" style="1075" customWidth="1"/>
    <col min="7938" max="7943" width="0" style="1075" hidden="1" customWidth="1"/>
    <col min="7944" max="7948" width="12.5" style="1075" customWidth="1"/>
    <col min="7949" max="8192" width="10.83203125" style="1075"/>
    <col min="8193" max="8193" width="52.1640625" style="1075" customWidth="1"/>
    <col min="8194" max="8199" width="0" style="1075" hidden="1" customWidth="1"/>
    <col min="8200" max="8204" width="12.5" style="1075" customWidth="1"/>
    <col min="8205" max="8448" width="10.83203125" style="1075"/>
    <col min="8449" max="8449" width="52.1640625" style="1075" customWidth="1"/>
    <col min="8450" max="8455" width="0" style="1075" hidden="1" customWidth="1"/>
    <col min="8456" max="8460" width="12.5" style="1075" customWidth="1"/>
    <col min="8461" max="8704" width="10.83203125" style="1075"/>
    <col min="8705" max="8705" width="52.1640625" style="1075" customWidth="1"/>
    <col min="8706" max="8711" width="0" style="1075" hidden="1" customWidth="1"/>
    <col min="8712" max="8716" width="12.5" style="1075" customWidth="1"/>
    <col min="8717" max="8960" width="10.83203125" style="1075"/>
    <col min="8961" max="8961" width="52.1640625" style="1075" customWidth="1"/>
    <col min="8962" max="8967" width="0" style="1075" hidden="1" customWidth="1"/>
    <col min="8968" max="8972" width="12.5" style="1075" customWidth="1"/>
    <col min="8973" max="9216" width="10.83203125" style="1075"/>
    <col min="9217" max="9217" width="52.1640625" style="1075" customWidth="1"/>
    <col min="9218" max="9223" width="0" style="1075" hidden="1" customWidth="1"/>
    <col min="9224" max="9228" width="12.5" style="1075" customWidth="1"/>
    <col min="9229" max="9472" width="10.83203125" style="1075"/>
    <col min="9473" max="9473" width="52.1640625" style="1075" customWidth="1"/>
    <col min="9474" max="9479" width="0" style="1075" hidden="1" customWidth="1"/>
    <col min="9480" max="9484" width="12.5" style="1075" customWidth="1"/>
    <col min="9485" max="9728" width="10.83203125" style="1075"/>
    <col min="9729" max="9729" width="52.1640625" style="1075" customWidth="1"/>
    <col min="9730" max="9735" width="0" style="1075" hidden="1" customWidth="1"/>
    <col min="9736" max="9740" width="12.5" style="1075" customWidth="1"/>
    <col min="9741" max="9984" width="10.83203125" style="1075"/>
    <col min="9985" max="9985" width="52.1640625" style="1075" customWidth="1"/>
    <col min="9986" max="9991" width="0" style="1075" hidden="1" customWidth="1"/>
    <col min="9992" max="9996" width="12.5" style="1075" customWidth="1"/>
    <col min="9997" max="10240" width="10.83203125" style="1075"/>
    <col min="10241" max="10241" width="52.1640625" style="1075" customWidth="1"/>
    <col min="10242" max="10247" width="0" style="1075" hidden="1" customWidth="1"/>
    <col min="10248" max="10252" width="12.5" style="1075" customWidth="1"/>
    <col min="10253" max="10496" width="10.83203125" style="1075"/>
    <col min="10497" max="10497" width="52.1640625" style="1075" customWidth="1"/>
    <col min="10498" max="10503" width="0" style="1075" hidden="1" customWidth="1"/>
    <col min="10504" max="10508" width="12.5" style="1075" customWidth="1"/>
    <col min="10509" max="10752" width="10.83203125" style="1075"/>
    <col min="10753" max="10753" width="52.1640625" style="1075" customWidth="1"/>
    <col min="10754" max="10759" width="0" style="1075" hidden="1" customWidth="1"/>
    <col min="10760" max="10764" width="12.5" style="1075" customWidth="1"/>
    <col min="10765" max="11008" width="10.83203125" style="1075"/>
    <col min="11009" max="11009" width="52.1640625" style="1075" customWidth="1"/>
    <col min="11010" max="11015" width="0" style="1075" hidden="1" customWidth="1"/>
    <col min="11016" max="11020" width="12.5" style="1075" customWidth="1"/>
    <col min="11021" max="11264" width="10.83203125" style="1075"/>
    <col min="11265" max="11265" width="52.1640625" style="1075" customWidth="1"/>
    <col min="11266" max="11271" width="0" style="1075" hidden="1" customWidth="1"/>
    <col min="11272" max="11276" width="12.5" style="1075" customWidth="1"/>
    <col min="11277" max="11520" width="10.83203125" style="1075"/>
    <col min="11521" max="11521" width="52.1640625" style="1075" customWidth="1"/>
    <col min="11522" max="11527" width="0" style="1075" hidden="1" customWidth="1"/>
    <col min="11528" max="11532" width="12.5" style="1075" customWidth="1"/>
    <col min="11533" max="11776" width="10.83203125" style="1075"/>
    <col min="11777" max="11777" width="52.1640625" style="1075" customWidth="1"/>
    <col min="11778" max="11783" width="0" style="1075" hidden="1" customWidth="1"/>
    <col min="11784" max="11788" width="12.5" style="1075" customWidth="1"/>
    <col min="11789" max="12032" width="10.83203125" style="1075"/>
    <col min="12033" max="12033" width="52.1640625" style="1075" customWidth="1"/>
    <col min="12034" max="12039" width="0" style="1075" hidden="1" customWidth="1"/>
    <col min="12040" max="12044" width="12.5" style="1075" customWidth="1"/>
    <col min="12045" max="12288" width="10.83203125" style="1075"/>
    <col min="12289" max="12289" width="52.1640625" style="1075" customWidth="1"/>
    <col min="12290" max="12295" width="0" style="1075" hidden="1" customWidth="1"/>
    <col min="12296" max="12300" width="12.5" style="1075" customWidth="1"/>
    <col min="12301" max="12544" width="10.83203125" style="1075"/>
    <col min="12545" max="12545" width="52.1640625" style="1075" customWidth="1"/>
    <col min="12546" max="12551" width="0" style="1075" hidden="1" customWidth="1"/>
    <col min="12552" max="12556" width="12.5" style="1075" customWidth="1"/>
    <col min="12557" max="12800" width="10.83203125" style="1075"/>
    <col min="12801" max="12801" width="52.1640625" style="1075" customWidth="1"/>
    <col min="12802" max="12807" width="0" style="1075" hidden="1" customWidth="1"/>
    <col min="12808" max="12812" width="12.5" style="1075" customWidth="1"/>
    <col min="12813" max="13056" width="10.83203125" style="1075"/>
    <col min="13057" max="13057" width="52.1640625" style="1075" customWidth="1"/>
    <col min="13058" max="13063" width="0" style="1075" hidden="1" customWidth="1"/>
    <col min="13064" max="13068" width="12.5" style="1075" customWidth="1"/>
    <col min="13069" max="13312" width="10.83203125" style="1075"/>
    <col min="13313" max="13313" width="52.1640625" style="1075" customWidth="1"/>
    <col min="13314" max="13319" width="0" style="1075" hidden="1" customWidth="1"/>
    <col min="13320" max="13324" width="12.5" style="1075" customWidth="1"/>
    <col min="13325" max="13568" width="10.83203125" style="1075"/>
    <col min="13569" max="13569" width="52.1640625" style="1075" customWidth="1"/>
    <col min="13570" max="13575" width="0" style="1075" hidden="1" customWidth="1"/>
    <col min="13576" max="13580" width="12.5" style="1075" customWidth="1"/>
    <col min="13581" max="13824" width="10.83203125" style="1075"/>
    <col min="13825" max="13825" width="52.1640625" style="1075" customWidth="1"/>
    <col min="13826" max="13831" width="0" style="1075" hidden="1" customWidth="1"/>
    <col min="13832" max="13836" width="12.5" style="1075" customWidth="1"/>
    <col min="13837" max="14080" width="10.83203125" style="1075"/>
    <col min="14081" max="14081" width="52.1640625" style="1075" customWidth="1"/>
    <col min="14082" max="14087" width="0" style="1075" hidden="1" customWidth="1"/>
    <col min="14088" max="14092" width="12.5" style="1075" customWidth="1"/>
    <col min="14093" max="14336" width="10.83203125" style="1075"/>
    <col min="14337" max="14337" width="52.1640625" style="1075" customWidth="1"/>
    <col min="14338" max="14343" width="0" style="1075" hidden="1" customWidth="1"/>
    <col min="14344" max="14348" width="12.5" style="1075" customWidth="1"/>
    <col min="14349" max="14592" width="10.83203125" style="1075"/>
    <col min="14593" max="14593" width="52.1640625" style="1075" customWidth="1"/>
    <col min="14594" max="14599" width="0" style="1075" hidden="1" customWidth="1"/>
    <col min="14600" max="14604" width="12.5" style="1075" customWidth="1"/>
    <col min="14605" max="14848" width="10.83203125" style="1075"/>
    <col min="14849" max="14849" width="52.1640625" style="1075" customWidth="1"/>
    <col min="14850" max="14855" width="0" style="1075" hidden="1" customWidth="1"/>
    <col min="14856" max="14860" width="12.5" style="1075" customWidth="1"/>
    <col min="14861" max="15104" width="10.83203125" style="1075"/>
    <col min="15105" max="15105" width="52.1640625" style="1075" customWidth="1"/>
    <col min="15106" max="15111" width="0" style="1075" hidden="1" customWidth="1"/>
    <col min="15112" max="15116" width="12.5" style="1075" customWidth="1"/>
    <col min="15117" max="15360" width="10.83203125" style="1075"/>
    <col min="15361" max="15361" width="52.1640625" style="1075" customWidth="1"/>
    <col min="15362" max="15367" width="0" style="1075" hidden="1" customWidth="1"/>
    <col min="15368" max="15372" width="12.5" style="1075" customWidth="1"/>
    <col min="15373" max="15616" width="10.83203125" style="1075"/>
    <col min="15617" max="15617" width="52.1640625" style="1075" customWidth="1"/>
    <col min="15618" max="15623" width="0" style="1075" hidden="1" customWidth="1"/>
    <col min="15624" max="15628" width="12.5" style="1075" customWidth="1"/>
    <col min="15629" max="15872" width="10.83203125" style="1075"/>
    <col min="15873" max="15873" width="52.1640625" style="1075" customWidth="1"/>
    <col min="15874" max="15879" width="0" style="1075" hidden="1" customWidth="1"/>
    <col min="15880" max="15884" width="12.5" style="1075" customWidth="1"/>
    <col min="15885" max="16128" width="10.83203125" style="1075"/>
    <col min="16129" max="16129" width="52.1640625" style="1075" customWidth="1"/>
    <col min="16130" max="16135" width="0" style="1075" hidden="1" customWidth="1"/>
    <col min="16136" max="16140" width="12.5" style="1075" customWidth="1"/>
    <col min="16141" max="16384" width="10.83203125" style="1075"/>
  </cols>
  <sheetData>
    <row r="1" spans="1:13" ht="18" customHeight="1">
      <c r="A1" s="2191" t="s">
        <v>330</v>
      </c>
      <c r="B1" s="2191"/>
      <c r="C1" s="2191"/>
      <c r="D1" s="2191"/>
      <c r="E1" s="2191"/>
      <c r="F1" s="2191"/>
      <c r="G1" s="2191"/>
      <c r="H1" s="2191"/>
      <c r="I1" s="2191"/>
    </row>
    <row r="2" spans="1:13" ht="18" customHeight="1">
      <c r="A2" s="461"/>
      <c r="B2" s="461"/>
      <c r="C2" s="461"/>
      <c r="D2" s="461"/>
      <c r="E2" s="461"/>
      <c r="F2" s="461"/>
      <c r="G2" s="461"/>
      <c r="H2" s="461"/>
      <c r="I2" s="1075"/>
      <c r="L2" s="461"/>
      <c r="M2" s="461"/>
    </row>
    <row r="3" spans="1:13" s="1076" customFormat="1" ht="18" customHeight="1">
      <c r="A3" s="2192" t="s">
        <v>331</v>
      </c>
      <c r="B3" s="2192"/>
      <c r="C3" s="2192"/>
      <c r="D3" s="2192"/>
      <c r="E3" s="2192"/>
      <c r="F3" s="1340"/>
      <c r="G3" s="1340"/>
      <c r="H3" s="1340"/>
      <c r="L3" s="1340"/>
      <c r="M3" s="1340"/>
    </row>
    <row r="4" spans="1:13" s="1076" customFormat="1" ht="18" customHeight="1">
      <c r="A4" s="2193" t="s">
        <v>396</v>
      </c>
      <c r="B4" s="2193"/>
      <c r="C4" s="2193"/>
      <c r="D4" s="2193"/>
      <c r="E4" s="2193"/>
      <c r="F4" s="1341"/>
      <c r="G4" s="1341"/>
      <c r="H4" s="1341"/>
      <c r="L4" s="1341"/>
      <c r="M4" s="1341"/>
    </row>
    <row r="5" spans="1:13" s="1077" customFormat="1" ht="18" customHeight="1">
      <c r="A5" s="1423"/>
      <c r="B5" s="1424" t="s">
        <v>119</v>
      </c>
      <c r="C5" s="1424" t="s">
        <v>120</v>
      </c>
      <c r="D5" s="1424" t="s">
        <v>332</v>
      </c>
      <c r="E5" s="1424" t="s">
        <v>212</v>
      </c>
      <c r="F5" s="1424" t="s">
        <v>213</v>
      </c>
      <c r="G5" s="1424" t="s">
        <v>214</v>
      </c>
      <c r="H5" s="1425">
        <v>2017</v>
      </c>
      <c r="I5" s="1426">
        <v>2019</v>
      </c>
      <c r="J5" s="1425" t="s">
        <v>1362</v>
      </c>
      <c r="K5" s="1425" t="s">
        <v>1498</v>
      </c>
      <c r="L5" s="1425" t="s">
        <v>1526</v>
      </c>
      <c r="M5" s="1425" t="s">
        <v>1527</v>
      </c>
    </row>
    <row r="6" spans="1:13" s="1077" customFormat="1" ht="12.75" customHeight="1">
      <c r="A6" s="1342"/>
      <c r="B6" s="1343"/>
      <c r="C6" s="1344"/>
      <c r="D6" s="1344"/>
      <c r="E6" s="1344"/>
      <c r="F6" s="1344"/>
      <c r="G6" s="1344"/>
      <c r="J6" s="1345"/>
      <c r="K6" s="1345"/>
      <c r="L6" s="1345"/>
      <c r="M6" s="1345"/>
    </row>
    <row r="7" spans="1:13" s="1077" customFormat="1" ht="12.75" customHeight="1">
      <c r="A7" s="1402" t="s">
        <v>333</v>
      </c>
      <c r="B7" s="1346" t="s">
        <v>334</v>
      </c>
      <c r="C7" s="1347">
        <v>245272.2</v>
      </c>
      <c r="D7" s="1348">
        <v>317514.59999999998</v>
      </c>
      <c r="E7" s="1349">
        <v>789098.9</v>
      </c>
      <c r="F7" s="1350">
        <v>6353033.2000000002</v>
      </c>
      <c r="G7" s="1350">
        <v>7108834.4000000004</v>
      </c>
      <c r="H7" s="1351">
        <v>6715610.2000000002</v>
      </c>
      <c r="I7" s="1351">
        <v>7969737.5</v>
      </c>
      <c r="J7" s="1352">
        <v>7359649.0999999996</v>
      </c>
      <c r="K7" s="1352">
        <v>11086647.6</v>
      </c>
      <c r="L7" s="1352">
        <v>15564814.4</v>
      </c>
      <c r="M7" s="490">
        <v>20025528.899999999</v>
      </c>
    </row>
    <row r="8" spans="1:13" s="1077" customFormat="1" ht="27" customHeight="1">
      <c r="A8" s="1402" t="s">
        <v>335</v>
      </c>
      <c r="B8" s="1344"/>
      <c r="C8" s="1344"/>
      <c r="D8" s="1348">
        <v>317514.59999999998</v>
      </c>
      <c r="E8" s="1349">
        <v>789098.9</v>
      </c>
      <c r="F8" s="1350">
        <v>6353033.2000000002</v>
      </c>
      <c r="G8" s="1350">
        <v>7108760.5999999996</v>
      </c>
      <c r="H8" s="1351">
        <v>6715610.2000000002</v>
      </c>
      <c r="I8" s="1351">
        <v>7969737.5</v>
      </c>
      <c r="J8" s="1352">
        <v>7359649.0999999996</v>
      </c>
      <c r="K8" s="1352">
        <v>11086647.6</v>
      </c>
      <c r="L8" s="1352">
        <v>15564814.4</v>
      </c>
      <c r="M8" s="490">
        <v>20025528.899999999</v>
      </c>
    </row>
    <row r="9" spans="1:13" s="1076" customFormat="1" ht="12.75" customHeight="1">
      <c r="A9" s="1402" t="s">
        <v>336</v>
      </c>
      <c r="B9" s="1347">
        <v>247693.6</v>
      </c>
      <c r="C9" s="1347">
        <v>245272.2</v>
      </c>
      <c r="D9" s="1353">
        <v>272711.40000000002</v>
      </c>
      <c r="E9" s="1349">
        <v>662158.19999999995</v>
      </c>
      <c r="F9" s="1350">
        <v>5423170.5999999996</v>
      </c>
      <c r="G9" s="1350">
        <v>5745127.5999999996</v>
      </c>
      <c r="H9" s="1354">
        <v>4651549.9000000004</v>
      </c>
      <c r="I9" s="1354">
        <v>5376381</v>
      </c>
      <c r="J9" s="1352">
        <v>4196723.8</v>
      </c>
      <c r="K9" s="1352">
        <v>6863425.2000000002</v>
      </c>
      <c r="L9" s="1352">
        <v>11461382.6</v>
      </c>
      <c r="M9" s="490">
        <v>14421260.9</v>
      </c>
    </row>
    <row r="10" spans="1:13" s="1076" customFormat="1" ht="12.75" customHeight="1">
      <c r="A10" s="1403" t="s">
        <v>337</v>
      </c>
      <c r="B10" s="1355">
        <v>247693.6</v>
      </c>
      <c r="C10" s="1355">
        <v>245272.2</v>
      </c>
      <c r="D10" s="1356">
        <v>10469.299999999999</v>
      </c>
      <c r="E10" s="1357">
        <v>436752.3</v>
      </c>
      <c r="F10" s="1358">
        <v>400517.8</v>
      </c>
      <c r="G10" s="1358">
        <v>280245.5</v>
      </c>
      <c r="H10" s="1359">
        <v>355987.3</v>
      </c>
      <c r="I10" s="1359">
        <v>332808.40000000002</v>
      </c>
      <c r="J10" s="1337">
        <v>213866.2</v>
      </c>
      <c r="K10" s="1337">
        <v>157615.79999999999</v>
      </c>
      <c r="L10" s="1337">
        <v>200269.4</v>
      </c>
      <c r="M10" s="489">
        <v>996033.3</v>
      </c>
    </row>
    <row r="11" spans="1:13" s="1078" customFormat="1" ht="26.25" customHeight="1">
      <c r="A11" s="1403" t="s">
        <v>338</v>
      </c>
      <c r="B11" s="1356">
        <v>223693.6</v>
      </c>
      <c r="C11" s="1355">
        <v>215943.7</v>
      </c>
      <c r="D11" s="1356">
        <v>70079.3</v>
      </c>
      <c r="E11" s="1357">
        <v>197143.8</v>
      </c>
      <c r="F11" s="1358">
        <v>173271.3</v>
      </c>
      <c r="G11" s="1358">
        <v>193584.1</v>
      </c>
      <c r="H11" s="1360">
        <v>278043.2</v>
      </c>
      <c r="I11" s="1360">
        <v>196459.9</v>
      </c>
      <c r="J11" s="1337">
        <v>95636.2</v>
      </c>
      <c r="K11" s="1337" t="s">
        <v>10</v>
      </c>
      <c r="L11" s="1337" t="s">
        <v>10</v>
      </c>
      <c r="M11" s="489" t="s">
        <v>10</v>
      </c>
    </row>
    <row r="12" spans="1:13" s="1076" customFormat="1" ht="25.5" customHeight="1">
      <c r="A12" s="1403" t="s">
        <v>339</v>
      </c>
      <c r="B12" s="1355">
        <v>41406.5</v>
      </c>
      <c r="C12" s="1355">
        <v>52260.3</v>
      </c>
      <c r="D12" s="1356"/>
      <c r="E12" s="1357">
        <v>42860</v>
      </c>
      <c r="F12" s="1358">
        <v>11828.1</v>
      </c>
      <c r="G12" s="1358">
        <v>14505.6</v>
      </c>
      <c r="H12" s="1359">
        <v>3332</v>
      </c>
      <c r="I12" s="1359">
        <v>3203.7</v>
      </c>
      <c r="J12" s="1337">
        <v>496.1</v>
      </c>
      <c r="K12" s="1337">
        <v>2764.1</v>
      </c>
      <c r="L12" s="1337">
        <v>1309.8</v>
      </c>
      <c r="M12" s="489">
        <v>53375.1</v>
      </c>
    </row>
    <row r="13" spans="1:13" s="1076" customFormat="1" ht="12.75" customHeight="1">
      <c r="A13" s="1403" t="s">
        <v>340</v>
      </c>
      <c r="B13" s="1355">
        <v>5599.1</v>
      </c>
      <c r="C13" s="1355">
        <v>6814.9</v>
      </c>
      <c r="D13" s="1356">
        <v>10469.299999999999</v>
      </c>
      <c r="E13" s="1357">
        <v>42295</v>
      </c>
      <c r="F13" s="1358">
        <v>38677</v>
      </c>
      <c r="G13" s="1358">
        <v>72155.8</v>
      </c>
      <c r="H13" s="1359">
        <v>74612.100000000006</v>
      </c>
      <c r="I13" s="1359">
        <v>133144.79999999999</v>
      </c>
      <c r="J13" s="1337">
        <v>117732.8</v>
      </c>
      <c r="K13" s="1337">
        <v>154843.70000000001</v>
      </c>
      <c r="L13" s="1337">
        <v>198959.6</v>
      </c>
      <c r="M13" s="489">
        <v>447551</v>
      </c>
    </row>
    <row r="14" spans="1:13" s="1076" customFormat="1" ht="12.75" customHeight="1">
      <c r="A14" s="1403" t="s">
        <v>342</v>
      </c>
      <c r="B14" s="1355"/>
      <c r="C14" s="1355"/>
      <c r="D14" s="1356"/>
      <c r="E14" s="1357">
        <v>225406</v>
      </c>
      <c r="F14" s="1358">
        <v>3466715.8</v>
      </c>
      <c r="G14" s="1358">
        <v>3684183.3</v>
      </c>
      <c r="H14" s="1359">
        <v>4222523.7</v>
      </c>
      <c r="I14" s="1359">
        <v>4756351.7</v>
      </c>
      <c r="J14" s="1337">
        <v>3896122.7</v>
      </c>
      <c r="K14" s="1337">
        <v>6513068.7999999998</v>
      </c>
      <c r="L14" s="1337">
        <v>10977613.5</v>
      </c>
      <c r="M14" s="489">
        <v>13057270.1</v>
      </c>
    </row>
    <row r="15" spans="1:13" s="1076" customFormat="1" ht="12.75" customHeight="1">
      <c r="A15" s="1403" t="s">
        <v>343</v>
      </c>
      <c r="B15" s="1355"/>
      <c r="C15" s="1355"/>
      <c r="D15" s="1356"/>
      <c r="E15" s="1357">
        <v>129733.4</v>
      </c>
      <c r="F15" s="1358">
        <v>3209660.7</v>
      </c>
      <c r="G15" s="1358">
        <v>3506280.7</v>
      </c>
      <c r="H15" s="1359">
        <v>3916029.2</v>
      </c>
      <c r="I15" s="1359">
        <v>4431623.5999999996</v>
      </c>
      <c r="J15" s="1337">
        <v>3550226.7</v>
      </c>
      <c r="K15" s="1337">
        <v>5914859.2999999998</v>
      </c>
      <c r="L15" s="1337">
        <v>10271923.199999999</v>
      </c>
      <c r="M15" s="489">
        <v>11337376.6</v>
      </c>
    </row>
    <row r="16" spans="1:13" s="1076" customFormat="1" ht="12.75" customHeight="1">
      <c r="A16" s="1404" t="s">
        <v>344</v>
      </c>
      <c r="B16" s="1361" t="s">
        <v>10</v>
      </c>
      <c r="C16" s="1361" t="s">
        <v>10</v>
      </c>
      <c r="D16" s="1362"/>
      <c r="E16" s="1357">
        <v>93671.6</v>
      </c>
      <c r="F16" s="1358">
        <v>110076.5</v>
      </c>
      <c r="G16" s="1358">
        <v>188973.6</v>
      </c>
      <c r="H16" s="1359">
        <v>145854.1</v>
      </c>
      <c r="I16" s="1359">
        <v>197044</v>
      </c>
      <c r="J16" s="1337">
        <v>245098.2</v>
      </c>
      <c r="K16" s="1337">
        <v>444054.9</v>
      </c>
      <c r="L16" s="1337">
        <v>571093.9</v>
      </c>
      <c r="M16" s="489" t="s">
        <v>1569</v>
      </c>
    </row>
    <row r="17" spans="1:13" s="1076" customFormat="1" ht="12.75" customHeight="1">
      <c r="A17" s="1404" t="s">
        <v>345</v>
      </c>
      <c r="B17" s="1355"/>
      <c r="C17" s="1355"/>
      <c r="D17" s="1356">
        <v>28368.3</v>
      </c>
      <c r="E17" s="1357">
        <v>445</v>
      </c>
      <c r="F17" s="1358">
        <v>146166.70000000001</v>
      </c>
      <c r="G17" s="1358">
        <v>177096.9</v>
      </c>
      <c r="H17" s="1359">
        <v>158026.70000000001</v>
      </c>
      <c r="I17" s="1359">
        <v>126620.4</v>
      </c>
      <c r="J17" s="1337">
        <v>99987.5</v>
      </c>
      <c r="K17" s="1337">
        <v>153073.9</v>
      </c>
      <c r="L17" s="1337">
        <v>133300.1</v>
      </c>
      <c r="M17" s="489">
        <v>151086.79999999999</v>
      </c>
    </row>
    <row r="18" spans="1:13" s="1076" customFormat="1" ht="12.75" customHeight="1">
      <c r="A18" s="1405" t="s">
        <v>1510</v>
      </c>
      <c r="B18" s="1361" t="s">
        <v>10</v>
      </c>
      <c r="C18" s="1361" t="s">
        <v>10</v>
      </c>
      <c r="D18" s="1362"/>
      <c r="E18" s="1357">
        <v>1102.5999999999999</v>
      </c>
      <c r="F18" s="1358">
        <v>384.6</v>
      </c>
      <c r="G18" s="1358">
        <v>805.6</v>
      </c>
      <c r="H18" s="1359">
        <v>2613.6999999999998</v>
      </c>
      <c r="I18" s="1359">
        <v>1063.7</v>
      </c>
      <c r="J18" s="1337">
        <v>810.2</v>
      </c>
      <c r="K18" s="1337">
        <v>1080.5</v>
      </c>
      <c r="L18" s="1337">
        <v>1296.3</v>
      </c>
      <c r="M18" s="489">
        <v>1925.1</v>
      </c>
    </row>
    <row r="19" spans="1:13" s="1079" customFormat="1" ht="12.75" customHeight="1">
      <c r="A19" s="1405" t="s">
        <v>1346</v>
      </c>
      <c r="B19" s="1406"/>
      <c r="C19" s="1406"/>
      <c r="D19" s="1407"/>
      <c r="E19" s="1408"/>
      <c r="F19" s="1409"/>
      <c r="G19" s="1409"/>
      <c r="H19" s="1359">
        <v>73052.800000000003</v>
      </c>
      <c r="I19" s="1359">
        <v>287205.40000000002</v>
      </c>
      <c r="J19" s="1337">
        <v>86735.9</v>
      </c>
      <c r="K19" s="1337">
        <v>192746.3</v>
      </c>
      <c r="L19" s="1337">
        <v>282996.2</v>
      </c>
      <c r="M19" s="489">
        <v>367929.3</v>
      </c>
    </row>
    <row r="20" spans="1:13" s="1076" customFormat="1" ht="12.75" customHeight="1">
      <c r="A20" s="1410" t="s">
        <v>1347</v>
      </c>
      <c r="B20" s="1353">
        <v>10021</v>
      </c>
      <c r="C20" s="1411"/>
      <c r="D20" s="1353">
        <v>44803.199999999997</v>
      </c>
      <c r="E20" s="1349">
        <v>126940.7</v>
      </c>
      <c r="F20" s="1350">
        <v>929862.6</v>
      </c>
      <c r="G20" s="1350">
        <v>1363633</v>
      </c>
      <c r="H20" s="1354">
        <v>2064060.3</v>
      </c>
      <c r="I20" s="1354">
        <v>2593356.5</v>
      </c>
      <c r="J20" s="1352">
        <v>3162925.2</v>
      </c>
      <c r="K20" s="1352">
        <v>4223222.4000000004</v>
      </c>
      <c r="L20" s="1352">
        <v>4103431.8</v>
      </c>
      <c r="M20" s="490">
        <v>5604268</v>
      </c>
    </row>
    <row r="21" spans="1:13" s="1076" customFormat="1" ht="12.75" customHeight="1">
      <c r="A21" s="1412" t="s">
        <v>365</v>
      </c>
      <c r="B21" s="1353"/>
      <c r="C21" s="1411"/>
      <c r="D21" s="1353"/>
      <c r="E21" s="1349"/>
      <c r="F21" s="1350"/>
      <c r="G21" s="1350"/>
      <c r="H21" s="1360">
        <v>1836.6</v>
      </c>
      <c r="I21" s="1360">
        <v>29624.9</v>
      </c>
      <c r="J21" s="1360">
        <v>37708.800000000003</v>
      </c>
      <c r="K21" s="1360">
        <v>23456.9</v>
      </c>
      <c r="L21" s="1360">
        <v>13151.1</v>
      </c>
      <c r="M21" s="488">
        <v>4519.6000000000004</v>
      </c>
    </row>
    <row r="22" spans="1:13" s="1076" customFormat="1" ht="27" customHeight="1">
      <c r="A22" s="1404" t="s">
        <v>347</v>
      </c>
      <c r="B22" s="1361"/>
      <c r="C22" s="1362"/>
      <c r="D22" s="1362">
        <v>31661.4</v>
      </c>
      <c r="E22" s="1357">
        <v>108268</v>
      </c>
      <c r="F22" s="1358">
        <v>885700.7</v>
      </c>
      <c r="G22" s="1358">
        <v>1318617.6000000001</v>
      </c>
      <c r="H22" s="1359">
        <v>1911863</v>
      </c>
      <c r="I22" s="1359">
        <v>2519055.2000000002</v>
      </c>
      <c r="J22" s="1337">
        <v>3066407.1</v>
      </c>
      <c r="K22" s="1337">
        <v>4140854.2</v>
      </c>
      <c r="L22" s="1337">
        <v>3232634.4</v>
      </c>
      <c r="M22" s="489">
        <v>5521970.7999999998</v>
      </c>
    </row>
    <row r="23" spans="1:13" s="1080" customFormat="1" ht="12.75" customHeight="1">
      <c r="A23" s="1404" t="s">
        <v>348</v>
      </c>
      <c r="B23" s="1413" t="s">
        <v>10</v>
      </c>
      <c r="C23" s="1363" t="s">
        <v>10</v>
      </c>
      <c r="D23" s="1363"/>
      <c r="E23" s="1364">
        <v>73969.600000000006</v>
      </c>
      <c r="F23" s="1365">
        <v>113646.2</v>
      </c>
      <c r="G23" s="1365">
        <v>140460.20000000001</v>
      </c>
      <c r="H23" s="1359">
        <v>253967</v>
      </c>
      <c r="I23" s="1359">
        <v>189235.9</v>
      </c>
      <c r="J23" s="1401" t="s">
        <v>10</v>
      </c>
      <c r="K23" s="1401" t="s">
        <v>10</v>
      </c>
      <c r="L23" s="1401" t="s">
        <v>10</v>
      </c>
      <c r="M23" s="487" t="s">
        <v>10</v>
      </c>
    </row>
    <row r="24" spans="1:13" s="1080" customFormat="1" ht="12.75" customHeight="1">
      <c r="A24" s="1404" t="s">
        <v>1511</v>
      </c>
      <c r="B24" s="1413"/>
      <c r="C24" s="1363"/>
      <c r="D24" s="1363"/>
      <c r="E24" s="1364"/>
      <c r="F24" s="1365"/>
      <c r="G24" s="1365"/>
      <c r="H24" s="1359" t="s">
        <v>10</v>
      </c>
      <c r="I24" s="1359">
        <v>138.1</v>
      </c>
      <c r="J24" s="1401">
        <v>10</v>
      </c>
      <c r="K24" s="1401">
        <v>56.6</v>
      </c>
      <c r="L24" s="1401">
        <v>150.9</v>
      </c>
      <c r="M24" s="487">
        <v>92.9</v>
      </c>
    </row>
    <row r="25" spans="1:13" s="1080" customFormat="1" ht="12.75" customHeight="1">
      <c r="A25" s="1404" t="s">
        <v>1512</v>
      </c>
      <c r="B25" s="1413"/>
      <c r="C25" s="1363"/>
      <c r="D25" s="1363"/>
      <c r="E25" s="1364"/>
      <c r="F25" s="1365"/>
      <c r="G25" s="1365"/>
      <c r="H25" s="1359" t="s">
        <v>10</v>
      </c>
      <c r="I25" s="1359" t="s">
        <v>10</v>
      </c>
      <c r="J25" s="1401">
        <v>174322.3</v>
      </c>
      <c r="K25" s="1401">
        <v>225986.5</v>
      </c>
      <c r="L25" s="1401">
        <v>242169.7</v>
      </c>
      <c r="M25" s="487">
        <v>325817.8</v>
      </c>
    </row>
    <row r="26" spans="1:13" s="1080" customFormat="1" ht="12" customHeight="1">
      <c r="A26" s="1404" t="s">
        <v>349</v>
      </c>
      <c r="B26" s="1366">
        <v>467107.1</v>
      </c>
      <c r="C26" s="1367">
        <v>470697.2</v>
      </c>
      <c r="D26" s="1367">
        <v>5313.8</v>
      </c>
      <c r="E26" s="1364">
        <v>34298.400000000001</v>
      </c>
      <c r="F26" s="1365">
        <v>772054.5</v>
      </c>
      <c r="G26" s="1365">
        <v>1178157.3999999999</v>
      </c>
      <c r="H26" s="1359">
        <v>1657896</v>
      </c>
      <c r="I26" s="1359">
        <v>2329681.2000000002</v>
      </c>
      <c r="J26" s="1401">
        <v>2892074.8</v>
      </c>
      <c r="K26" s="1401">
        <v>3914811.1</v>
      </c>
      <c r="L26" s="1401">
        <v>2783605.7</v>
      </c>
      <c r="M26" s="487">
        <v>5196060.0999999996</v>
      </c>
    </row>
    <row r="27" spans="1:13" s="1076" customFormat="1" ht="12.75" customHeight="1">
      <c r="A27" s="1402"/>
      <c r="B27" s="1347">
        <v>9376.7999999999993</v>
      </c>
      <c r="C27" s="1353">
        <v>21787</v>
      </c>
      <c r="D27" s="1353"/>
      <c r="E27" s="1349"/>
      <c r="F27" s="1358"/>
      <c r="G27" s="1358"/>
      <c r="H27" s="1368"/>
      <c r="I27" s="1368"/>
      <c r="J27" s="1337"/>
      <c r="K27" s="1337"/>
      <c r="L27" s="1337"/>
      <c r="M27" s="489"/>
    </row>
    <row r="28" spans="1:13" s="1076" customFormat="1" ht="12.75" customHeight="1">
      <c r="A28" s="1414" t="s">
        <v>1348</v>
      </c>
      <c r="B28" s="1353">
        <v>60829.4</v>
      </c>
      <c r="C28" s="1347">
        <v>45566.1</v>
      </c>
      <c r="D28" s="1353">
        <v>716914.4</v>
      </c>
      <c r="E28" s="1349">
        <v>1265978</v>
      </c>
      <c r="F28" s="1350">
        <v>4992762.8</v>
      </c>
      <c r="G28" s="1350">
        <v>4734348.5</v>
      </c>
      <c r="H28" s="1354">
        <v>9048132.5</v>
      </c>
      <c r="I28" s="1368">
        <v>7428443.2000000002</v>
      </c>
      <c r="J28" s="1338">
        <v>7553099</v>
      </c>
      <c r="K28" s="1338">
        <v>9139196.5999999996</v>
      </c>
      <c r="L28" s="1338">
        <v>13192808</v>
      </c>
      <c r="M28" s="486">
        <v>16738946</v>
      </c>
    </row>
    <row r="29" spans="1:13" s="1076" customFormat="1" ht="28.5" customHeight="1">
      <c r="A29" s="1414" t="s">
        <v>1349</v>
      </c>
      <c r="B29" s="1347">
        <v>21877.9</v>
      </c>
      <c r="C29" s="1347">
        <v>33258.400000000001</v>
      </c>
      <c r="D29" s="1353">
        <v>716914.4</v>
      </c>
      <c r="E29" s="1349">
        <v>1257400.8</v>
      </c>
      <c r="F29" s="1350">
        <v>3956332.4</v>
      </c>
      <c r="G29" s="1350">
        <v>4343971</v>
      </c>
      <c r="H29" s="1368">
        <v>6576721.2000000002</v>
      </c>
      <c r="I29" s="1368">
        <v>6112460</v>
      </c>
      <c r="J29" s="1338">
        <v>6705324.7999999998</v>
      </c>
      <c r="K29" s="1338">
        <v>7573396.5</v>
      </c>
      <c r="L29" s="1338">
        <v>10313884.800000001</v>
      </c>
      <c r="M29" s="486">
        <v>12643758.699999999</v>
      </c>
    </row>
    <row r="30" spans="1:13" s="1076" customFormat="1" ht="26.25" customHeight="1">
      <c r="A30" s="1404" t="s">
        <v>350</v>
      </c>
      <c r="B30" s="1356">
        <v>4723</v>
      </c>
      <c r="C30" s="1355">
        <v>9000.7000000000007</v>
      </c>
      <c r="D30" s="1356">
        <v>28322.9</v>
      </c>
      <c r="E30" s="1357">
        <v>41581.800000000003</v>
      </c>
      <c r="F30" s="1358">
        <v>177676</v>
      </c>
      <c r="G30" s="1358">
        <v>195953</v>
      </c>
      <c r="H30" s="1359">
        <v>250763.9</v>
      </c>
      <c r="I30" s="1359">
        <v>290734.59999999998</v>
      </c>
      <c r="J30" s="1337">
        <v>282650.40000000002</v>
      </c>
      <c r="K30" s="1337">
        <v>317580.3</v>
      </c>
      <c r="L30" s="1337">
        <v>409747.6</v>
      </c>
      <c r="M30" s="489">
        <v>521599.2</v>
      </c>
    </row>
    <row r="31" spans="1:13" s="1076" customFormat="1" ht="25.5" customHeight="1">
      <c r="A31" s="1415" t="s">
        <v>351</v>
      </c>
      <c r="B31" s="1355">
        <v>3848.1</v>
      </c>
      <c r="C31" s="1355">
        <v>6318.4</v>
      </c>
      <c r="D31" s="1356">
        <v>143570.5</v>
      </c>
      <c r="E31" s="1357">
        <v>681977.7</v>
      </c>
      <c r="F31" s="1358">
        <v>1523948.3</v>
      </c>
      <c r="G31" s="1358">
        <v>1548938.4</v>
      </c>
      <c r="H31" s="1359">
        <v>2318918.7000000002</v>
      </c>
      <c r="I31" s="1359">
        <v>2254082.5</v>
      </c>
      <c r="J31" s="1337">
        <v>2498255.5</v>
      </c>
      <c r="K31" s="1337">
        <v>2563333.5</v>
      </c>
      <c r="L31" s="1337">
        <v>3162523.8</v>
      </c>
      <c r="M31" s="489">
        <v>4284426.0999999996</v>
      </c>
    </row>
    <row r="32" spans="1:13" s="1076" customFormat="1" ht="26.25" customHeight="1">
      <c r="A32" s="1416" t="s">
        <v>1350</v>
      </c>
      <c r="B32" s="1356"/>
      <c r="C32" s="1355"/>
      <c r="D32" s="1356"/>
      <c r="E32" s="1357">
        <v>16075.5</v>
      </c>
      <c r="F32" s="1358">
        <v>172481.7</v>
      </c>
      <c r="G32" s="1358">
        <v>70367.199999999997</v>
      </c>
      <c r="H32" s="1359">
        <v>99321.7</v>
      </c>
      <c r="I32" s="1359">
        <v>99149</v>
      </c>
      <c r="J32" s="1337">
        <v>94791.7</v>
      </c>
      <c r="K32" s="1337">
        <v>102252.9</v>
      </c>
      <c r="L32" s="1337">
        <v>128874.3</v>
      </c>
      <c r="M32" s="489">
        <v>276335.5</v>
      </c>
    </row>
    <row r="33" spans="1:13" s="1076" customFormat="1" ht="12.75" customHeight="1">
      <c r="A33" s="1404" t="s">
        <v>352</v>
      </c>
      <c r="B33" s="1362" t="s">
        <v>10</v>
      </c>
      <c r="C33" s="1361" t="s">
        <v>10</v>
      </c>
      <c r="D33" s="1362"/>
      <c r="E33" s="1357">
        <v>16367.7</v>
      </c>
      <c r="F33" s="1358">
        <v>14118</v>
      </c>
      <c r="G33" s="1358">
        <v>14166.7</v>
      </c>
      <c r="H33" s="1369">
        <v>31482</v>
      </c>
      <c r="I33" s="1359">
        <v>73459.5</v>
      </c>
      <c r="J33" s="1337">
        <v>64437.7</v>
      </c>
      <c r="K33" s="1337">
        <v>50617.4</v>
      </c>
      <c r="L33" s="1337">
        <v>21528.799999999999</v>
      </c>
      <c r="M33" s="489">
        <v>12523.4</v>
      </c>
    </row>
    <row r="34" spans="1:13" s="1076" customFormat="1" ht="12.75" customHeight="1">
      <c r="A34" s="1404" t="s">
        <v>353</v>
      </c>
      <c r="B34" s="1355">
        <v>24.1</v>
      </c>
      <c r="C34" s="1355">
        <v>25.4</v>
      </c>
      <c r="D34" s="1362">
        <v>118426.7</v>
      </c>
      <c r="E34" s="1357">
        <v>296174.2</v>
      </c>
      <c r="F34" s="1358">
        <v>880038.1</v>
      </c>
      <c r="G34" s="1358">
        <v>1001286.2</v>
      </c>
      <c r="H34" s="1359">
        <v>1287120.8999999999</v>
      </c>
      <c r="I34" s="1359">
        <v>179670.6</v>
      </c>
      <c r="J34" s="1337">
        <v>176904.4</v>
      </c>
      <c r="K34" s="1337">
        <v>269469.40000000002</v>
      </c>
      <c r="L34" s="1337">
        <v>323476.59999999998</v>
      </c>
      <c r="M34" s="489">
        <v>342013.4</v>
      </c>
    </row>
    <row r="35" spans="1:13" s="1076" customFormat="1" ht="12.75" customHeight="1">
      <c r="A35" s="1404" t="s">
        <v>354</v>
      </c>
      <c r="B35" s="1355"/>
      <c r="C35" s="1355"/>
      <c r="D35" s="1362"/>
      <c r="E35" s="1357"/>
      <c r="F35" s="1358">
        <v>189608.4</v>
      </c>
      <c r="G35" s="1358">
        <v>205430.5</v>
      </c>
      <c r="H35" s="1359">
        <v>248801</v>
      </c>
      <c r="I35" s="1359">
        <v>261477</v>
      </c>
      <c r="J35" s="1337">
        <v>232151.5</v>
      </c>
      <c r="K35" s="1337">
        <v>252315</v>
      </c>
      <c r="L35" s="1337">
        <v>390936.3</v>
      </c>
      <c r="M35" s="489">
        <v>521442</v>
      </c>
    </row>
    <row r="36" spans="1:13" s="1076" customFormat="1" ht="12.75" customHeight="1">
      <c r="A36" s="1404" t="s">
        <v>90</v>
      </c>
      <c r="B36" s="1355"/>
      <c r="C36" s="1355"/>
      <c r="D36" s="1362">
        <v>14442.8</v>
      </c>
      <c r="E36" s="1357">
        <v>40876.6</v>
      </c>
      <c r="F36" s="1358">
        <v>819467.4</v>
      </c>
      <c r="G36" s="1358">
        <v>1116105.7</v>
      </c>
      <c r="H36" s="1359">
        <v>2154623.2999999998</v>
      </c>
      <c r="I36" s="1359">
        <v>2692246.4</v>
      </c>
      <c r="J36" s="1337">
        <v>3117315.7</v>
      </c>
      <c r="K36" s="1337">
        <v>3752562.8</v>
      </c>
      <c r="L36" s="1337">
        <v>5446525.5999999996</v>
      </c>
      <c r="M36" s="489">
        <v>6240344</v>
      </c>
    </row>
    <row r="37" spans="1:13" s="1076" customFormat="1" ht="12.75" customHeight="1">
      <c r="A37" s="1404" t="s">
        <v>355</v>
      </c>
      <c r="B37" s="1355">
        <v>7751.8</v>
      </c>
      <c r="C37" s="1355">
        <v>7708.7</v>
      </c>
      <c r="D37" s="1362">
        <v>322314.7</v>
      </c>
      <c r="E37" s="1357">
        <v>164347.29999999999</v>
      </c>
      <c r="F37" s="1358">
        <v>178994.5</v>
      </c>
      <c r="G37" s="1358">
        <v>191723.3</v>
      </c>
      <c r="H37" s="1359">
        <v>185689.7</v>
      </c>
      <c r="I37" s="1359">
        <v>261640.4</v>
      </c>
      <c r="J37" s="1337">
        <v>238817.9</v>
      </c>
      <c r="K37" s="1337">
        <v>265265.2</v>
      </c>
      <c r="L37" s="1337">
        <v>430271.8</v>
      </c>
      <c r="M37" s="489">
        <v>445075.1</v>
      </c>
    </row>
    <row r="38" spans="1:13" s="1076" customFormat="1" ht="25.5" customHeight="1">
      <c r="A38" s="485" t="s">
        <v>356</v>
      </c>
      <c r="B38" s="484"/>
      <c r="C38" s="484"/>
      <c r="D38" s="483"/>
      <c r="E38" s="482">
        <v>8577.2000000000007</v>
      </c>
      <c r="F38" s="481">
        <v>1036430.4</v>
      </c>
      <c r="G38" s="481">
        <v>390377.5</v>
      </c>
      <c r="H38" s="480">
        <v>2471411.2999999998</v>
      </c>
      <c r="I38" s="480">
        <v>1315983.2</v>
      </c>
      <c r="J38" s="479">
        <v>847774.2</v>
      </c>
      <c r="K38" s="479">
        <v>1565800.1</v>
      </c>
      <c r="L38" s="479">
        <v>2878923.2</v>
      </c>
      <c r="M38" s="478">
        <v>4095187.2</v>
      </c>
    </row>
    <row r="39" spans="1:13" s="1076" customFormat="1" ht="13.5" customHeight="1">
      <c r="A39" s="477"/>
      <c r="B39" s="476"/>
      <c r="C39" s="476"/>
      <c r="D39" s="475"/>
      <c r="E39" s="474"/>
      <c r="F39" s="474"/>
      <c r="G39" s="1341"/>
      <c r="L39" s="1370"/>
      <c r="M39" s="473"/>
    </row>
    <row r="40" spans="1:13" s="1076" customFormat="1" ht="12.75" customHeight="1">
      <c r="A40" s="1339"/>
      <c r="B40" s="1371"/>
      <c r="C40" s="1371"/>
      <c r="D40" s="1372"/>
      <c r="E40" s="1373"/>
      <c r="F40" s="1341"/>
      <c r="G40" s="1341"/>
      <c r="L40" s="1370"/>
      <c r="M40" s="473"/>
    </row>
    <row r="41" spans="1:13">
      <c r="C41" s="1374"/>
      <c r="D41" s="1375"/>
      <c r="E41" s="1376"/>
      <c r="H41" s="1376"/>
      <c r="I41" s="1376"/>
      <c r="J41" s="1376"/>
      <c r="K41" s="1376"/>
      <c r="L41" s="1377"/>
      <c r="M41" s="472"/>
    </row>
    <row r="42" spans="1:13" s="1076" customFormat="1" ht="18" customHeight="1">
      <c r="A42" s="2194" t="s">
        <v>357</v>
      </c>
      <c r="B42" s="2194"/>
      <c r="C42" s="2194"/>
      <c r="D42" s="2194"/>
      <c r="E42" s="2194"/>
      <c r="F42" s="1341"/>
      <c r="G42" s="1341"/>
      <c r="L42" s="1370"/>
      <c r="M42" s="473"/>
    </row>
    <row r="43" spans="1:13" s="1076" customFormat="1" ht="18.75" customHeight="1">
      <c r="A43" s="2195" t="s">
        <v>769</v>
      </c>
      <c r="B43" s="2195"/>
      <c r="C43" s="2195"/>
      <c r="D43" s="2195"/>
      <c r="E43" s="2195"/>
      <c r="F43" s="1355"/>
      <c r="G43" s="1355"/>
      <c r="L43" s="1421"/>
      <c r="M43" s="471"/>
    </row>
    <row r="44" spans="1:13" s="1077" customFormat="1" ht="18" customHeight="1">
      <c r="A44" s="1423"/>
      <c r="B44" s="1424" t="s">
        <v>119</v>
      </c>
      <c r="C44" s="1424" t="s">
        <v>120</v>
      </c>
      <c r="D44" s="1424" t="s">
        <v>332</v>
      </c>
      <c r="E44" s="1424" t="s">
        <v>212</v>
      </c>
      <c r="F44" s="1424" t="s">
        <v>213</v>
      </c>
      <c r="G44" s="1424" t="s">
        <v>214</v>
      </c>
      <c r="H44" s="1425">
        <v>2017</v>
      </c>
      <c r="I44" s="1426">
        <v>2019</v>
      </c>
      <c r="J44" s="1426">
        <v>2020</v>
      </c>
      <c r="K44" s="1426">
        <v>2021</v>
      </c>
      <c r="L44" s="1426">
        <v>2022</v>
      </c>
      <c r="M44" s="470">
        <v>2023</v>
      </c>
    </row>
    <row r="45" spans="1:13" s="1076" customFormat="1" ht="12.75" customHeight="1">
      <c r="A45" s="1378"/>
      <c r="B45" s="1379"/>
      <c r="C45" s="1379"/>
      <c r="D45" s="1355"/>
      <c r="E45" s="1361"/>
      <c r="F45" s="1361"/>
      <c r="G45" s="1361"/>
      <c r="J45" s="1422"/>
      <c r="K45" s="1422"/>
      <c r="L45" s="1422"/>
      <c r="M45" s="1583"/>
    </row>
    <row r="46" spans="1:13" ht="12">
      <c r="A46" s="1417" t="s">
        <v>333</v>
      </c>
      <c r="B46" s="1380"/>
      <c r="C46" s="1380"/>
      <c r="D46" s="1381">
        <v>411029.5</v>
      </c>
      <c r="E46" s="1382">
        <v>1145961</v>
      </c>
      <c r="F46" s="1383">
        <v>1410292.9</v>
      </c>
      <c r="G46" s="1383">
        <v>1143026.2</v>
      </c>
      <c r="H46" s="1354">
        <v>1346735.8</v>
      </c>
      <c r="I46" s="1354">
        <v>1390556.7</v>
      </c>
      <c r="J46" s="1584" t="s">
        <v>1363</v>
      </c>
      <c r="K46" s="1584">
        <v>1567474.5</v>
      </c>
      <c r="L46" s="1584" t="s">
        <v>1570</v>
      </c>
      <c r="M46" s="1584">
        <v>2868706.5</v>
      </c>
    </row>
    <row r="47" spans="1:13" ht="24" customHeight="1">
      <c r="A47" s="1417" t="s">
        <v>335</v>
      </c>
      <c r="B47" s="1384"/>
      <c r="C47" s="1381"/>
      <c r="D47" s="1381">
        <v>264034.2</v>
      </c>
      <c r="E47" s="1382">
        <v>1145961</v>
      </c>
      <c r="F47" s="1383">
        <v>1399079.7</v>
      </c>
      <c r="G47" s="1383">
        <v>1138273.6000000001</v>
      </c>
      <c r="H47" s="1354">
        <v>1343967.3</v>
      </c>
      <c r="I47" s="1354">
        <v>1389880.3</v>
      </c>
      <c r="J47" s="1584" t="s">
        <v>1364</v>
      </c>
      <c r="K47" s="1584">
        <v>1547175.1</v>
      </c>
      <c r="L47" s="1584">
        <v>2257426.1</v>
      </c>
      <c r="M47" s="1584">
        <v>2770988.5</v>
      </c>
    </row>
    <row r="48" spans="1:13" ht="12">
      <c r="A48" s="1417" t="s">
        <v>336</v>
      </c>
      <c r="B48" s="1380"/>
      <c r="C48" s="1366"/>
      <c r="D48" s="1385">
        <v>264034.2</v>
      </c>
      <c r="E48" s="1382">
        <v>254053.7</v>
      </c>
      <c r="F48" s="1383">
        <v>378717.9</v>
      </c>
      <c r="G48" s="1383">
        <v>597874.1</v>
      </c>
      <c r="H48" s="1351">
        <v>766875.2</v>
      </c>
      <c r="I48" s="1351">
        <v>1061971.3999999999</v>
      </c>
      <c r="J48" s="1584" t="s">
        <v>1365</v>
      </c>
      <c r="K48" s="1584">
        <v>1186182.1000000001</v>
      </c>
      <c r="L48" s="1584">
        <v>1617428.5</v>
      </c>
      <c r="M48" s="1584">
        <v>1871598.2</v>
      </c>
    </row>
    <row r="49" spans="1:13" ht="12">
      <c r="A49" s="1418" t="s">
        <v>337</v>
      </c>
      <c r="B49" s="1386">
        <v>142065.4</v>
      </c>
      <c r="C49" s="1366">
        <v>139222.20000000001</v>
      </c>
      <c r="D49" s="1367"/>
      <c r="E49" s="1364">
        <v>125973.2</v>
      </c>
      <c r="F49" s="1365">
        <v>232342.2</v>
      </c>
      <c r="G49" s="1365">
        <v>316499.40000000002</v>
      </c>
      <c r="H49" s="1359">
        <v>455821.3</v>
      </c>
      <c r="I49" s="1359">
        <v>671137.1</v>
      </c>
      <c r="J49" s="1585" t="s">
        <v>1366</v>
      </c>
      <c r="K49" s="1585">
        <v>985205.4</v>
      </c>
      <c r="L49" s="1585">
        <v>1400909.9</v>
      </c>
      <c r="M49" s="1585">
        <v>1595296.4</v>
      </c>
    </row>
    <row r="50" spans="1:13" ht="24">
      <c r="A50" s="1418" t="s">
        <v>358</v>
      </c>
      <c r="B50" s="1387">
        <v>136539</v>
      </c>
      <c r="C50" s="1366">
        <v>139199.5</v>
      </c>
      <c r="D50" s="1367">
        <v>47580</v>
      </c>
      <c r="E50" s="1364">
        <v>106154.4</v>
      </c>
      <c r="F50" s="1365">
        <v>173271.3</v>
      </c>
      <c r="G50" s="1365">
        <v>193584.2</v>
      </c>
      <c r="H50" s="1388">
        <v>278043.3</v>
      </c>
      <c r="I50" s="1388">
        <v>458406.5</v>
      </c>
      <c r="J50" s="1585" t="s">
        <v>1367</v>
      </c>
      <c r="K50" s="1585">
        <v>764756.7</v>
      </c>
      <c r="L50" s="1585">
        <v>1054708.1000000001</v>
      </c>
      <c r="M50" s="1585">
        <v>1430185.8</v>
      </c>
    </row>
    <row r="51" spans="1:13" ht="12">
      <c r="A51" s="1418" t="s">
        <v>359</v>
      </c>
      <c r="B51" s="1387">
        <v>3014.9</v>
      </c>
      <c r="C51" s="1366">
        <v>3669.6</v>
      </c>
      <c r="D51" s="1367"/>
      <c r="E51" s="1364">
        <v>2403.5</v>
      </c>
      <c r="F51" s="1365">
        <v>3039.7</v>
      </c>
      <c r="G51" s="1365">
        <v>3805.8</v>
      </c>
      <c r="H51" s="1388">
        <v>3066.9</v>
      </c>
      <c r="I51" s="1388">
        <v>8379.7000000000007</v>
      </c>
      <c r="J51" s="1585">
        <v>6187.7</v>
      </c>
      <c r="K51" s="1585">
        <v>7053</v>
      </c>
      <c r="L51" s="1585">
        <v>164668.5</v>
      </c>
      <c r="M51" s="1585" t="s">
        <v>10</v>
      </c>
    </row>
    <row r="52" spans="1:13" ht="12">
      <c r="A52" s="1418" t="s">
        <v>341</v>
      </c>
      <c r="B52" s="1389">
        <v>27774.5</v>
      </c>
      <c r="C52" s="1366">
        <v>19058.599999999999</v>
      </c>
      <c r="D52" s="1367"/>
      <c r="E52" s="1364">
        <v>15502.6</v>
      </c>
      <c r="F52" s="1365">
        <v>53468.800000000003</v>
      </c>
      <c r="G52" s="1365">
        <v>119109.4</v>
      </c>
      <c r="H52" s="1388">
        <v>174711.1</v>
      </c>
      <c r="I52" s="1388">
        <v>204350.9</v>
      </c>
      <c r="J52" s="1585" t="s">
        <v>1368</v>
      </c>
      <c r="K52" s="1585">
        <v>213395.7</v>
      </c>
      <c r="L52" s="1585">
        <v>181155.20000000001</v>
      </c>
      <c r="M52" s="1585">
        <v>165110.6</v>
      </c>
    </row>
    <row r="53" spans="1:13" ht="11.25" customHeight="1">
      <c r="A53" s="1415" t="s">
        <v>360</v>
      </c>
      <c r="B53" s="1389">
        <v>34119.800000000003</v>
      </c>
      <c r="C53" s="1366">
        <v>38916</v>
      </c>
      <c r="D53" s="1367"/>
      <c r="E53" s="1364">
        <v>34307.5</v>
      </c>
      <c r="F53" s="1365">
        <v>36347</v>
      </c>
      <c r="G53" s="1365">
        <v>91605.9</v>
      </c>
      <c r="H53" s="1388">
        <v>164402.20000000001</v>
      </c>
      <c r="I53" s="1388">
        <v>193144.1</v>
      </c>
      <c r="J53" s="1585" t="s">
        <v>1369</v>
      </c>
      <c r="K53" s="1585">
        <v>200140.7</v>
      </c>
      <c r="L53" s="1585">
        <v>215376.7</v>
      </c>
      <c r="M53" s="1585">
        <v>273235</v>
      </c>
    </row>
    <row r="54" spans="1:13" ht="12.75" customHeight="1">
      <c r="A54" s="1418" t="s">
        <v>361</v>
      </c>
      <c r="B54" s="1389">
        <v>1073.4000000000001</v>
      </c>
      <c r="C54" s="1366">
        <v>631.4</v>
      </c>
      <c r="D54" s="1367"/>
      <c r="E54" s="1364">
        <v>26758.7</v>
      </c>
      <c r="F54" s="1365">
        <v>29157.9</v>
      </c>
      <c r="G54" s="1365">
        <v>65731.8</v>
      </c>
      <c r="H54" s="1388">
        <v>119106.3</v>
      </c>
      <c r="I54" s="1388">
        <v>137622.79999999999</v>
      </c>
      <c r="J54" s="1585" t="s">
        <v>1370</v>
      </c>
      <c r="K54" s="1585">
        <v>139274.29999999999</v>
      </c>
      <c r="L54" s="1585">
        <v>153530.29999999999</v>
      </c>
      <c r="M54" s="1585">
        <v>202950.9</v>
      </c>
    </row>
    <row r="55" spans="1:13" ht="12.75" customHeight="1">
      <c r="A55" s="1418" t="s">
        <v>362</v>
      </c>
      <c r="B55" s="1389">
        <v>3366.8</v>
      </c>
      <c r="C55" s="1366">
        <v>5471.5</v>
      </c>
      <c r="D55" s="1367"/>
      <c r="E55" s="1364">
        <v>7548.8</v>
      </c>
      <c r="F55" s="1365">
        <v>7189</v>
      </c>
      <c r="G55" s="1365">
        <v>25874.1</v>
      </c>
      <c r="H55" s="1388">
        <v>45295.9</v>
      </c>
      <c r="I55" s="1388">
        <v>55521.3</v>
      </c>
      <c r="J55" s="1585" t="s">
        <v>1371</v>
      </c>
      <c r="K55" s="1585">
        <v>60866.400000000001</v>
      </c>
      <c r="L55" s="1585">
        <v>61846.400000000001</v>
      </c>
      <c r="M55" s="1585">
        <v>70284</v>
      </c>
    </row>
    <row r="56" spans="1:13" ht="12" customHeight="1">
      <c r="A56" s="1418" t="s">
        <v>342</v>
      </c>
      <c r="B56" s="1384"/>
      <c r="C56" s="1390"/>
      <c r="D56" s="1367">
        <v>13109.6</v>
      </c>
      <c r="E56" s="1364">
        <v>93671.5</v>
      </c>
      <c r="F56" s="1365">
        <v>110401.3</v>
      </c>
      <c r="G56" s="1365">
        <v>189601.5</v>
      </c>
      <c r="H56" s="1388">
        <v>146702.70000000001</v>
      </c>
      <c r="I56" s="1388">
        <v>197646.6</v>
      </c>
      <c r="J56" s="1585" t="s">
        <v>1372</v>
      </c>
      <c r="K56" s="1585">
        <v>831.5</v>
      </c>
      <c r="L56" s="1585">
        <v>1140.9000000000001</v>
      </c>
      <c r="M56" s="1585">
        <v>3016.3</v>
      </c>
    </row>
    <row r="57" spans="1:13" ht="13.5" customHeight="1">
      <c r="A57" s="1415" t="s">
        <v>344</v>
      </c>
      <c r="B57" s="1419"/>
      <c r="C57" s="1366"/>
      <c r="D57" s="1367">
        <v>74758.2</v>
      </c>
      <c r="E57" s="1364">
        <v>93671.5</v>
      </c>
      <c r="F57" s="1365">
        <v>110076.5</v>
      </c>
      <c r="G57" s="1365">
        <v>188973.6</v>
      </c>
      <c r="H57" s="1388">
        <v>145854.1</v>
      </c>
      <c r="I57" s="1388">
        <v>197044</v>
      </c>
      <c r="J57" s="1585" t="s">
        <v>1373</v>
      </c>
      <c r="K57" s="1585" t="s">
        <v>10</v>
      </c>
      <c r="L57" s="1585" t="s">
        <v>10</v>
      </c>
      <c r="M57" s="1585" t="s">
        <v>10</v>
      </c>
    </row>
    <row r="58" spans="1:13" ht="12">
      <c r="A58" s="1415" t="s">
        <v>345</v>
      </c>
      <c r="B58" s="1389"/>
      <c r="C58" s="1366"/>
      <c r="D58" s="1367">
        <v>15275.2</v>
      </c>
      <c r="E58" s="1357" t="s">
        <v>10</v>
      </c>
      <c r="F58" s="1358" t="s">
        <v>10</v>
      </c>
      <c r="G58" s="1365">
        <v>627.9</v>
      </c>
      <c r="H58" s="1388">
        <v>848.6</v>
      </c>
      <c r="I58" s="1388">
        <v>602.6</v>
      </c>
      <c r="J58" s="1585">
        <v>665</v>
      </c>
      <c r="K58" s="1585">
        <v>831.5</v>
      </c>
      <c r="L58" s="1585" t="s">
        <v>10</v>
      </c>
      <c r="M58" s="1585" t="s">
        <v>10</v>
      </c>
    </row>
    <row r="59" spans="1:13" ht="12">
      <c r="A59" s="1415" t="s">
        <v>363</v>
      </c>
      <c r="B59" s="1389">
        <v>18920.900000000001</v>
      </c>
      <c r="C59" s="1389">
        <v>21190.6</v>
      </c>
      <c r="D59" s="1387"/>
      <c r="E59" s="1364">
        <v>101.5</v>
      </c>
      <c r="F59" s="1365">
        <v>-372.6</v>
      </c>
      <c r="G59" s="1365">
        <v>167.3</v>
      </c>
      <c r="H59" s="1388">
        <v>-51</v>
      </c>
      <c r="I59" s="1388">
        <v>43.6</v>
      </c>
      <c r="J59" s="1585">
        <v>-30.6</v>
      </c>
      <c r="K59" s="1585">
        <v>4.5</v>
      </c>
      <c r="L59" s="1585">
        <v>0.9</v>
      </c>
      <c r="M59" s="1585">
        <v>50.5</v>
      </c>
    </row>
    <row r="60" spans="1:13" s="1080" customFormat="1" ht="23.25" customHeight="1">
      <c r="A60" s="1417" t="s">
        <v>346</v>
      </c>
      <c r="B60" s="1380">
        <v>25.8</v>
      </c>
      <c r="C60" s="1391">
        <v>22.7</v>
      </c>
      <c r="D60" s="1391">
        <v>0</v>
      </c>
      <c r="E60" s="1382">
        <v>789162.1</v>
      </c>
      <c r="F60" s="1383">
        <v>910618.3</v>
      </c>
      <c r="G60" s="1383">
        <v>419088.1</v>
      </c>
      <c r="H60" s="1392">
        <v>457195.6</v>
      </c>
      <c r="I60" s="1392">
        <v>178412.4</v>
      </c>
      <c r="J60" s="1584" t="s">
        <v>1374</v>
      </c>
      <c r="K60" s="1584">
        <v>207520.8</v>
      </c>
      <c r="L60" s="1584">
        <v>339682.2</v>
      </c>
      <c r="M60" s="1584">
        <v>565011.19999999995</v>
      </c>
    </row>
    <row r="61" spans="1:13" s="1080" customFormat="1" ht="12.95" customHeight="1">
      <c r="A61" s="1417" t="s">
        <v>364</v>
      </c>
      <c r="B61" s="1380">
        <v>102306.3</v>
      </c>
      <c r="C61" s="1385">
        <v>106011.2</v>
      </c>
      <c r="D61" s="1391">
        <v>50471.3</v>
      </c>
      <c r="E61" s="1382">
        <v>102745.2</v>
      </c>
      <c r="F61" s="1383">
        <v>109743.5</v>
      </c>
      <c r="G61" s="1383">
        <v>121311.4</v>
      </c>
      <c r="H61" s="1392">
        <v>119896.5</v>
      </c>
      <c r="I61" s="1392">
        <v>149496.5</v>
      </c>
      <c r="J61" s="1584" t="s">
        <v>1375</v>
      </c>
      <c r="K61" s="1584">
        <v>153472.20000000001</v>
      </c>
      <c r="L61" s="1584">
        <v>300315.3</v>
      </c>
      <c r="M61" s="1584">
        <v>334379.09999999998</v>
      </c>
    </row>
    <row r="62" spans="1:13" s="1080" customFormat="1" ht="15" customHeight="1">
      <c r="A62" s="1415" t="s">
        <v>365</v>
      </c>
      <c r="B62" s="1393"/>
      <c r="C62" s="1390"/>
      <c r="D62" s="1367">
        <v>50471.3</v>
      </c>
      <c r="E62" s="1364">
        <v>12479.7</v>
      </c>
      <c r="F62" s="1365">
        <v>18405</v>
      </c>
      <c r="G62" s="1365">
        <v>24625.4</v>
      </c>
      <c r="H62" s="1388">
        <v>39393.699999999997</v>
      </c>
      <c r="I62" s="1388">
        <v>36165.4</v>
      </c>
      <c r="J62" s="1585" t="s">
        <v>1376</v>
      </c>
      <c r="K62" s="1585">
        <v>45896.9</v>
      </c>
      <c r="L62" s="1585">
        <v>87179.4</v>
      </c>
      <c r="M62" s="1585">
        <v>96944.1</v>
      </c>
    </row>
    <row r="63" spans="1:13" s="1080" customFormat="1" ht="24.75" customHeight="1">
      <c r="A63" s="1415" t="s">
        <v>347</v>
      </c>
      <c r="B63" s="1384">
        <v>195832.1</v>
      </c>
      <c r="C63" s="1385">
        <v>241748.3</v>
      </c>
      <c r="D63" s="1367">
        <v>604.5</v>
      </c>
      <c r="E63" s="1364">
        <v>81669.100000000006</v>
      </c>
      <c r="F63" s="1365">
        <v>85776.2</v>
      </c>
      <c r="G63" s="1365">
        <v>95507.199999999997</v>
      </c>
      <c r="H63" s="1388">
        <v>79862.899999999994</v>
      </c>
      <c r="I63" s="1388">
        <v>108382.39999999999</v>
      </c>
      <c r="J63" s="1585" t="s">
        <v>1377</v>
      </c>
      <c r="K63" s="1585">
        <v>95267.3</v>
      </c>
      <c r="L63" s="1585">
        <v>206707.9</v>
      </c>
      <c r="M63" s="1585">
        <v>200726.39999999999</v>
      </c>
    </row>
    <row r="64" spans="1:13" ht="12.95" customHeight="1">
      <c r="A64" s="1415" t="s">
        <v>348</v>
      </c>
      <c r="B64" s="1387">
        <v>7848.1</v>
      </c>
      <c r="C64" s="1367">
        <v>14904</v>
      </c>
      <c r="D64" s="1367">
        <v>0</v>
      </c>
      <c r="E64" s="1364">
        <v>38779.199999999997</v>
      </c>
      <c r="F64" s="1365">
        <v>32523.5</v>
      </c>
      <c r="G64" s="1365">
        <v>31768.5</v>
      </c>
      <c r="H64" s="1388">
        <v>3868.6</v>
      </c>
      <c r="I64" s="1388">
        <v>2340.9</v>
      </c>
      <c r="J64" s="1585" t="s">
        <v>10</v>
      </c>
      <c r="K64" s="1585" t="s">
        <v>10</v>
      </c>
      <c r="L64" s="1585" t="s">
        <v>10</v>
      </c>
      <c r="M64" s="1586" t="s">
        <v>10</v>
      </c>
    </row>
    <row r="65" spans="1:13" ht="12.95" customHeight="1">
      <c r="A65" s="1415" t="s">
        <v>1511</v>
      </c>
      <c r="B65" s="1387"/>
      <c r="C65" s="1367"/>
      <c r="D65" s="1367"/>
      <c r="E65" s="1364"/>
      <c r="F65" s="1365"/>
      <c r="G65" s="1365"/>
      <c r="H65" s="1388" t="s">
        <v>10</v>
      </c>
      <c r="I65" s="1388">
        <v>28694.7</v>
      </c>
      <c r="J65" s="1585">
        <v>25385.599999999999</v>
      </c>
      <c r="K65" s="1585">
        <v>39984.6</v>
      </c>
      <c r="L65" s="1585">
        <v>80731.100000000006</v>
      </c>
      <c r="M65" s="1585">
        <v>75621.8</v>
      </c>
    </row>
    <row r="66" spans="1:13" ht="12.95" customHeight="1">
      <c r="A66" s="1415" t="s">
        <v>1512</v>
      </c>
      <c r="B66" s="1387"/>
      <c r="C66" s="1367"/>
      <c r="D66" s="1367"/>
      <c r="E66" s="1364"/>
      <c r="F66" s="1365"/>
      <c r="G66" s="1365"/>
      <c r="H66" s="1388" t="s">
        <v>10</v>
      </c>
      <c r="I66" s="1388" t="s">
        <v>10</v>
      </c>
      <c r="J66" s="1585">
        <v>2678.4</v>
      </c>
      <c r="K66" s="1585">
        <v>6217</v>
      </c>
      <c r="L66" s="1585">
        <v>3854.1</v>
      </c>
      <c r="M66" s="1585">
        <v>6096.1</v>
      </c>
    </row>
    <row r="67" spans="1:13" ht="27.75" customHeight="1">
      <c r="A67" s="1415" t="s">
        <v>366</v>
      </c>
      <c r="B67" s="1387">
        <v>254.4</v>
      </c>
      <c r="C67" s="1367">
        <v>430.8</v>
      </c>
      <c r="D67" s="1367">
        <v>21153.8</v>
      </c>
      <c r="E67" s="1364">
        <v>42889.9</v>
      </c>
      <c r="F67" s="1365">
        <v>53252.7</v>
      </c>
      <c r="G67" s="1365">
        <v>63738.7</v>
      </c>
      <c r="H67" s="1388">
        <v>75994.3</v>
      </c>
      <c r="I67" s="1388">
        <v>77346.8</v>
      </c>
      <c r="J67" s="1585">
        <v>20663</v>
      </c>
      <c r="K67" s="1585">
        <v>49065.7</v>
      </c>
      <c r="L67" s="1585">
        <v>122122.7</v>
      </c>
      <c r="M67" s="1585">
        <v>119008.5</v>
      </c>
    </row>
    <row r="68" spans="1:13" ht="27" customHeight="1">
      <c r="A68" s="1417" t="s">
        <v>1266</v>
      </c>
      <c r="B68" s="1387">
        <v>1121.5999999999999</v>
      </c>
      <c r="C68" s="1366">
        <v>3517.8</v>
      </c>
      <c r="D68" s="1385">
        <v>0</v>
      </c>
      <c r="E68" s="1357" t="s">
        <v>10</v>
      </c>
      <c r="F68" s="1383">
        <v>11213.2</v>
      </c>
      <c r="G68" s="1383">
        <v>4752.6000000000004</v>
      </c>
      <c r="H68" s="1392">
        <v>2768.5</v>
      </c>
      <c r="I68" s="1392">
        <v>676.4</v>
      </c>
      <c r="J68" s="1584">
        <v>7523.1</v>
      </c>
      <c r="K68" s="1584">
        <v>20299.400000000001</v>
      </c>
      <c r="L68" s="1584">
        <v>5043.1000000000004</v>
      </c>
      <c r="M68" s="1584">
        <v>97718</v>
      </c>
    </row>
    <row r="69" spans="1:13" ht="27" customHeight="1">
      <c r="A69" s="1417"/>
      <c r="B69" s="1387"/>
      <c r="C69" s="1366"/>
      <c r="D69" s="1385"/>
      <c r="E69" s="1357"/>
      <c r="F69" s="1383"/>
      <c r="G69" s="1383"/>
      <c r="H69" s="1392"/>
      <c r="I69" s="1392"/>
      <c r="J69" s="1394"/>
      <c r="K69" s="1394"/>
      <c r="L69" s="1394"/>
      <c r="M69" s="1587"/>
    </row>
    <row r="70" spans="1:13" ht="12.95" customHeight="1">
      <c r="A70" s="1414" t="s">
        <v>1348</v>
      </c>
      <c r="B70" s="1387">
        <v>50195.5</v>
      </c>
      <c r="C70" s="1366">
        <v>54251.8</v>
      </c>
      <c r="D70" s="1391">
        <v>363744.7</v>
      </c>
      <c r="E70" s="1382">
        <v>1162189.8999999999</v>
      </c>
      <c r="F70" s="1383">
        <v>1475620.6</v>
      </c>
      <c r="G70" s="1383">
        <v>1130627.8</v>
      </c>
      <c r="H70" s="1368">
        <v>1308888.6000000001</v>
      </c>
      <c r="I70" s="1368">
        <v>1365894.2</v>
      </c>
      <c r="J70" s="1584" t="s">
        <v>1378</v>
      </c>
      <c r="K70" s="1584">
        <v>1574732.8</v>
      </c>
      <c r="L70" s="1584">
        <v>1720003.7</v>
      </c>
      <c r="M70" s="1584">
        <v>2958841.1</v>
      </c>
    </row>
    <row r="71" spans="1:13" ht="28.5" customHeight="1">
      <c r="A71" s="1414" t="s">
        <v>1349</v>
      </c>
      <c r="B71" s="1387"/>
      <c r="C71" s="1366"/>
      <c r="D71" s="1385">
        <v>363744.7</v>
      </c>
      <c r="E71" s="1382">
        <v>950874.9</v>
      </c>
      <c r="F71" s="1383">
        <v>1264669</v>
      </c>
      <c r="G71" s="1383">
        <v>1017821.5</v>
      </c>
      <c r="H71" s="1395">
        <v>1060056.8</v>
      </c>
      <c r="I71" s="1368">
        <v>1066469.3</v>
      </c>
      <c r="J71" s="1584" t="s">
        <v>1379</v>
      </c>
      <c r="K71" s="1584">
        <v>1210824.6000000001</v>
      </c>
      <c r="L71" s="1584">
        <v>1146462.1000000001</v>
      </c>
      <c r="M71" s="1584">
        <v>1879992.3</v>
      </c>
    </row>
    <row r="72" spans="1:13" ht="23.25" customHeight="1">
      <c r="A72" s="1415" t="s">
        <v>350</v>
      </c>
      <c r="B72" s="1387">
        <v>3451</v>
      </c>
      <c r="C72" s="1366">
        <v>4383.6000000000004</v>
      </c>
      <c r="D72" s="1367">
        <v>32079.3</v>
      </c>
      <c r="E72" s="1364">
        <v>93251.3</v>
      </c>
      <c r="F72" s="1365">
        <v>81377.100000000006</v>
      </c>
      <c r="G72" s="1365">
        <v>82853.600000000006</v>
      </c>
      <c r="H72" s="1396">
        <v>147240</v>
      </c>
      <c r="I72" s="1396">
        <v>218452.2</v>
      </c>
      <c r="J72" s="1585" t="s">
        <v>1380</v>
      </c>
      <c r="K72" s="1585">
        <v>355904.1</v>
      </c>
      <c r="L72" s="1585">
        <v>388776.1</v>
      </c>
      <c r="M72" s="1585">
        <v>422271.3</v>
      </c>
    </row>
    <row r="73" spans="1:13" ht="22.5" customHeight="1">
      <c r="A73" s="1415" t="s">
        <v>367</v>
      </c>
      <c r="B73" s="1387"/>
      <c r="C73" s="1366"/>
      <c r="D73" s="1367">
        <v>8522.2999999999993</v>
      </c>
      <c r="E73" s="1364">
        <v>16898.8</v>
      </c>
      <c r="F73" s="1365">
        <v>5127.3999999999996</v>
      </c>
      <c r="G73" s="1365">
        <v>3307.2</v>
      </c>
      <c r="H73" s="1396">
        <v>3367.6</v>
      </c>
      <c r="I73" s="1396">
        <v>3258.2</v>
      </c>
      <c r="J73" s="1585">
        <v>2606.5</v>
      </c>
      <c r="K73" s="1585">
        <v>2997</v>
      </c>
      <c r="L73" s="1585">
        <v>4142.3999999999996</v>
      </c>
      <c r="M73" s="1585">
        <v>4332</v>
      </c>
    </row>
    <row r="74" spans="1:13" ht="26.25" customHeight="1">
      <c r="A74" s="1420" t="s">
        <v>1351</v>
      </c>
      <c r="B74" s="1387">
        <v>2363.1</v>
      </c>
      <c r="C74" s="1366">
        <v>4008.3</v>
      </c>
      <c r="D74" s="1367">
        <v>0</v>
      </c>
      <c r="E74" s="1364">
        <v>16416.5</v>
      </c>
      <c r="F74" s="1365">
        <v>19785.400000000001</v>
      </c>
      <c r="G74" s="1365">
        <v>19403.8</v>
      </c>
      <c r="H74" s="1388">
        <v>97033.9</v>
      </c>
      <c r="I74" s="1388">
        <v>57480.4</v>
      </c>
      <c r="J74" s="1585" t="s">
        <v>1381</v>
      </c>
      <c r="K74" s="1585">
        <v>88624.2</v>
      </c>
      <c r="L74" s="1585">
        <v>205452.9</v>
      </c>
      <c r="M74" s="1585">
        <v>181248.4</v>
      </c>
    </row>
    <row r="75" spans="1:13" ht="12.95" customHeight="1">
      <c r="A75" s="1416" t="s">
        <v>1352</v>
      </c>
      <c r="B75" s="1397"/>
      <c r="C75" s="1366"/>
      <c r="D75" s="1363">
        <v>67260.3</v>
      </c>
      <c r="E75" s="1364">
        <v>178504.7</v>
      </c>
      <c r="F75" s="1365">
        <v>375774.3</v>
      </c>
      <c r="G75" s="1365">
        <v>299988.3</v>
      </c>
      <c r="H75" s="1388">
        <v>425683.20000000001</v>
      </c>
      <c r="I75" s="1388">
        <v>360862.4</v>
      </c>
      <c r="J75" s="1585" t="s">
        <v>1382</v>
      </c>
      <c r="K75" s="1585">
        <v>365839.5</v>
      </c>
      <c r="L75" s="1585">
        <v>512211.5</v>
      </c>
      <c r="M75" s="1585">
        <v>707397.3</v>
      </c>
    </row>
    <row r="76" spans="1:13" ht="12.95" customHeight="1">
      <c r="A76" s="1415" t="s">
        <v>353</v>
      </c>
      <c r="B76" s="1397">
        <v>6809</v>
      </c>
      <c r="C76" s="1366">
        <v>18328.400000000001</v>
      </c>
      <c r="D76" s="1363">
        <v>0</v>
      </c>
      <c r="E76" s="1364">
        <v>1988.4</v>
      </c>
      <c r="F76" s="1365">
        <v>300</v>
      </c>
      <c r="G76" s="1365">
        <v>130</v>
      </c>
      <c r="H76" s="1388">
        <v>6793.2</v>
      </c>
      <c r="I76" s="1388">
        <v>5850</v>
      </c>
      <c r="J76" s="1585">
        <v>5575.3</v>
      </c>
      <c r="K76" s="1585">
        <v>5999.3</v>
      </c>
      <c r="L76" s="1585" t="s">
        <v>10</v>
      </c>
      <c r="M76" s="1585" t="s">
        <v>10</v>
      </c>
    </row>
    <row r="77" spans="1:13" ht="12.95" customHeight="1">
      <c r="A77" s="1415" t="s">
        <v>354</v>
      </c>
      <c r="B77" s="1397">
        <v>6809</v>
      </c>
      <c r="C77" s="1366">
        <v>3287.8</v>
      </c>
      <c r="D77" s="1363">
        <v>8966.1</v>
      </c>
      <c r="E77" s="1364">
        <v>53135</v>
      </c>
      <c r="F77" s="1365">
        <v>57450.8</v>
      </c>
      <c r="G77" s="1365">
        <v>57721.8</v>
      </c>
      <c r="H77" s="1388">
        <v>69219.899999999994</v>
      </c>
      <c r="I77" s="1388">
        <v>71118.3</v>
      </c>
      <c r="J77" s="1585" t="s">
        <v>1383</v>
      </c>
      <c r="K77" s="1585">
        <v>83157.600000000006</v>
      </c>
      <c r="L77" s="1585">
        <v>111092.3</v>
      </c>
      <c r="M77" s="1585">
        <v>159102.39999999999</v>
      </c>
    </row>
    <row r="78" spans="1:13" ht="12.95" customHeight="1">
      <c r="A78" s="1415" t="s">
        <v>90</v>
      </c>
      <c r="B78" s="1398">
        <v>44.6</v>
      </c>
      <c r="C78" s="1390">
        <v>3485.1</v>
      </c>
      <c r="D78" s="1367">
        <v>0</v>
      </c>
      <c r="E78" s="1364">
        <v>573683.19999999995</v>
      </c>
      <c r="F78" s="1365">
        <v>703159.2</v>
      </c>
      <c r="G78" s="1365">
        <v>535007.30000000005</v>
      </c>
      <c r="H78" s="1388">
        <v>287300.59999999998</v>
      </c>
      <c r="I78" s="1388">
        <v>330986.8</v>
      </c>
      <c r="J78" s="1585" t="s">
        <v>1384</v>
      </c>
      <c r="K78" s="1585">
        <v>291726.59999999998</v>
      </c>
      <c r="L78" s="1585">
        <v>406440.8</v>
      </c>
      <c r="M78" s="1585">
        <v>378440.6</v>
      </c>
    </row>
    <row r="79" spans="1:13" ht="12.95" customHeight="1">
      <c r="A79" s="1415" t="s">
        <v>355</v>
      </c>
      <c r="B79" s="1384"/>
      <c r="C79" s="1384"/>
      <c r="D79" s="1367">
        <v>7175.2</v>
      </c>
      <c r="E79" s="1364">
        <v>16997</v>
      </c>
      <c r="F79" s="1365">
        <v>21694.799999999999</v>
      </c>
      <c r="G79" s="1365">
        <v>19409.5</v>
      </c>
      <c r="H79" s="1388">
        <v>23418.400000000001</v>
      </c>
      <c r="I79" s="1388">
        <v>18461</v>
      </c>
      <c r="J79" s="1585" t="s">
        <v>1385</v>
      </c>
      <c r="K79" s="1585">
        <v>16576.3</v>
      </c>
      <c r="L79" s="1585">
        <v>26617.8</v>
      </c>
      <c r="M79" s="1585">
        <v>27200.3</v>
      </c>
    </row>
    <row r="80" spans="1:13" ht="22.5" customHeight="1">
      <c r="A80" s="1588" t="s">
        <v>356</v>
      </c>
      <c r="B80" s="1589"/>
      <c r="C80" s="1589"/>
      <c r="D80" s="1590">
        <v>0</v>
      </c>
      <c r="E80" s="1591">
        <v>211315</v>
      </c>
      <c r="F80" s="1592">
        <v>210951.6</v>
      </c>
      <c r="G80" s="1592">
        <v>112806.3</v>
      </c>
      <c r="H80" s="1593">
        <v>248831.8</v>
      </c>
      <c r="I80" s="1593">
        <v>299424.90000000002</v>
      </c>
      <c r="J80" s="1594" t="s">
        <v>1386</v>
      </c>
      <c r="K80" s="1594">
        <v>363908.2</v>
      </c>
      <c r="L80" s="1594">
        <v>573541.6</v>
      </c>
      <c r="M80" s="1594">
        <v>1078848.8</v>
      </c>
    </row>
    <row r="81" spans="1:13">
      <c r="A81" s="1595"/>
      <c r="B81" s="1596"/>
      <c r="C81" s="1596"/>
      <c r="D81" s="1597"/>
      <c r="E81" s="1598"/>
      <c r="F81" s="1598"/>
      <c r="G81" s="1599"/>
      <c r="H81" s="1075"/>
      <c r="I81" s="1600"/>
      <c r="J81" s="1600"/>
      <c r="K81" s="1601"/>
      <c r="L81" s="1601"/>
      <c r="M81" s="1601"/>
    </row>
    <row r="82" spans="1:13" ht="15.75">
      <c r="A82" s="1399"/>
      <c r="B82" s="1399"/>
      <c r="C82" s="1400"/>
      <c r="D82" s="1400"/>
    </row>
    <row r="83" spans="1:13">
      <c r="C83" s="1374"/>
      <c r="D83" s="1374"/>
    </row>
    <row r="84" spans="1:13">
      <c r="C84" s="1374"/>
      <c r="D84" s="1374"/>
    </row>
    <row r="85" spans="1:13">
      <c r="C85" s="1374"/>
      <c r="D85" s="1374"/>
    </row>
    <row r="86" spans="1:13">
      <c r="C86" s="1374"/>
      <c r="D86" s="1374"/>
    </row>
    <row r="87" spans="1:13">
      <c r="C87" s="1374"/>
      <c r="D87" s="1374"/>
    </row>
    <row r="88" spans="1:13">
      <c r="C88" s="1374"/>
      <c r="D88" s="1374"/>
    </row>
    <row r="89" spans="1:13">
      <c r="C89" s="1374"/>
      <c r="D89" s="1374"/>
    </row>
    <row r="90" spans="1:13">
      <c r="C90" s="1374"/>
      <c r="D90" s="1374"/>
    </row>
    <row r="91" spans="1:13">
      <c r="C91" s="1374"/>
      <c r="D91" s="1374"/>
    </row>
    <row r="92" spans="1:13">
      <c r="C92" s="1374"/>
      <c r="D92" s="1374"/>
    </row>
    <row r="93" spans="1:13">
      <c r="A93" s="1075"/>
      <c r="B93" s="1075"/>
      <c r="C93" s="1374"/>
      <c r="D93" s="1374"/>
    </row>
    <row r="94" spans="1:13">
      <c r="A94" s="1075"/>
      <c r="B94" s="1075"/>
      <c r="C94" s="1374"/>
      <c r="D94" s="1374"/>
    </row>
    <row r="95" spans="1:13">
      <c r="A95" s="1075"/>
      <c r="B95" s="1075"/>
      <c r="C95" s="1374"/>
      <c r="D95" s="1374"/>
    </row>
    <row r="96" spans="1:13">
      <c r="A96" s="1075"/>
      <c r="B96" s="1075"/>
      <c r="C96" s="1374"/>
      <c r="D96" s="1374"/>
    </row>
    <row r="97" spans="1:4">
      <c r="A97" s="1075"/>
      <c r="B97" s="1075"/>
      <c r="C97" s="1374"/>
      <c r="D97" s="1374"/>
    </row>
    <row r="98" spans="1:4">
      <c r="A98" s="1075"/>
      <c r="B98" s="1075"/>
      <c r="C98" s="1374"/>
      <c r="D98" s="1374"/>
    </row>
    <row r="99" spans="1:4">
      <c r="A99" s="1075"/>
      <c r="B99" s="1075"/>
      <c r="C99" s="1374"/>
      <c r="D99" s="1374"/>
    </row>
    <row r="100" spans="1:4">
      <c r="A100" s="1075"/>
      <c r="B100" s="1075"/>
      <c r="C100" s="1374"/>
      <c r="D100" s="1374"/>
    </row>
    <row r="101" spans="1:4">
      <c r="A101" s="1075"/>
      <c r="B101" s="1075"/>
      <c r="C101" s="1374"/>
      <c r="D101" s="1374"/>
    </row>
    <row r="102" spans="1:4">
      <c r="A102" s="1075"/>
      <c r="B102" s="1075"/>
      <c r="C102" s="1374"/>
      <c r="D102" s="1374"/>
    </row>
    <row r="103" spans="1:4">
      <c r="A103" s="1075"/>
      <c r="B103" s="1075"/>
      <c r="C103" s="1374"/>
      <c r="D103" s="1374"/>
    </row>
    <row r="104" spans="1:4">
      <c r="A104" s="1075"/>
      <c r="B104" s="1075"/>
      <c r="C104" s="1374"/>
      <c r="D104" s="1374"/>
    </row>
    <row r="105" spans="1:4">
      <c r="A105" s="1075"/>
      <c r="B105" s="1075"/>
      <c r="C105" s="1374"/>
      <c r="D105" s="1374"/>
    </row>
    <row r="106" spans="1:4">
      <c r="A106" s="1075"/>
      <c r="B106" s="1075"/>
      <c r="C106" s="1374"/>
      <c r="D106" s="1374"/>
    </row>
    <row r="107" spans="1:4">
      <c r="A107" s="1075"/>
      <c r="B107" s="1075"/>
      <c r="C107" s="1374"/>
      <c r="D107" s="1374"/>
    </row>
    <row r="108" spans="1:4">
      <c r="A108" s="1075"/>
      <c r="B108" s="1075"/>
      <c r="C108" s="1374"/>
      <c r="D108" s="1374"/>
    </row>
    <row r="109" spans="1:4">
      <c r="A109" s="1075"/>
      <c r="B109" s="1075"/>
      <c r="C109" s="1374"/>
      <c r="D109" s="1374"/>
    </row>
    <row r="110" spans="1:4">
      <c r="A110" s="1075"/>
      <c r="B110" s="1075"/>
      <c r="C110" s="1374"/>
      <c r="D110" s="1374"/>
    </row>
    <row r="111" spans="1:4">
      <c r="A111" s="1075"/>
      <c r="B111" s="1075"/>
      <c r="C111" s="1374"/>
      <c r="D111" s="1374"/>
    </row>
    <row r="112" spans="1:4">
      <c r="A112" s="1075"/>
      <c r="B112" s="1075"/>
      <c r="C112" s="1374"/>
      <c r="D112" s="1374"/>
    </row>
    <row r="113" spans="1:4">
      <c r="A113" s="1075"/>
      <c r="B113" s="1075"/>
      <c r="C113" s="1374"/>
      <c r="D113" s="1374"/>
    </row>
    <row r="114" spans="1:4">
      <c r="A114" s="1075"/>
      <c r="B114" s="1075"/>
      <c r="C114" s="1374"/>
      <c r="D114" s="1374"/>
    </row>
    <row r="115" spans="1:4">
      <c r="A115" s="1075"/>
      <c r="B115" s="1075"/>
      <c r="C115" s="1374"/>
      <c r="D115" s="1374"/>
    </row>
    <row r="116" spans="1:4" hidden="1">
      <c r="A116" s="1075"/>
      <c r="B116" s="1075"/>
      <c r="C116" s="1374"/>
      <c r="D116" s="1374"/>
    </row>
    <row r="117" spans="1:4" hidden="1">
      <c r="A117" s="1075"/>
      <c r="B117" s="1075"/>
      <c r="C117" s="1374"/>
      <c r="D117" s="1374"/>
    </row>
    <row r="118" spans="1:4" hidden="1">
      <c r="A118" s="1075"/>
      <c r="B118" s="1075"/>
      <c r="C118" s="1374"/>
      <c r="D118" s="1374"/>
    </row>
    <row r="156" spans="1:4">
      <c r="A156" s="1075"/>
      <c r="B156" s="1075"/>
      <c r="C156" s="1075"/>
      <c r="D156" s="1075"/>
    </row>
    <row r="183" spans="1:4">
      <c r="A183" s="1075"/>
      <c r="B183" s="1075"/>
      <c r="C183" s="1075"/>
      <c r="D183" s="1075"/>
    </row>
  </sheetData>
  <mergeCells count="5">
    <mergeCell ref="A1:I1"/>
    <mergeCell ref="A3:E3"/>
    <mergeCell ref="A4:E4"/>
    <mergeCell ref="A42:E42"/>
    <mergeCell ref="A43:E43"/>
  </mergeCells>
  <pageMargins left="1.1811023622047245" right="0.51181102362204722" top="0.70866141732283472" bottom="0.78740157480314965" header="0.51181102362204722" footer="0.59055118110236227"/>
  <pageSetup paperSize="9" scale="88" firstPageNumber="57" orientation="portrait" useFirstPageNumber="1" r:id="rId1"/>
  <headerFooter alignWithMargins="0">
    <oddFooter>&amp;C&amp;P</oddFooter>
  </headerFooter>
  <rowBreaks count="1" manualBreakCount="1">
    <brk id="41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J132"/>
  <sheetViews>
    <sheetView zoomScaleNormal="100" zoomScaleSheetLayoutView="90" zoomScalePageLayoutView="10" workbookViewId="0">
      <selection activeCell="M27" sqref="M27"/>
    </sheetView>
  </sheetViews>
  <sheetFormatPr defaultColWidth="10.6640625" defaultRowHeight="12.75"/>
  <cols>
    <col min="1" max="1" width="33.1640625" style="1035" customWidth="1"/>
    <col min="2" max="2" width="10.1640625" style="1035" hidden="1" customWidth="1"/>
    <col min="3" max="3" width="10.83203125" style="1036" hidden="1" customWidth="1"/>
    <col min="4" max="4" width="13" style="1036" hidden="1" customWidth="1"/>
    <col min="5" max="5" width="12.5" style="1035" hidden="1" customWidth="1"/>
    <col min="6" max="6" width="12.83203125" style="1035" hidden="1" customWidth="1"/>
    <col min="7" max="7" width="12.5" style="1035" hidden="1" customWidth="1"/>
    <col min="8" max="8" width="13.6640625" style="1035" hidden="1" customWidth="1"/>
    <col min="9" max="9" width="12.83203125" style="1035" hidden="1" customWidth="1"/>
    <col min="10" max="10" width="14" style="1035" hidden="1" customWidth="1"/>
    <col min="11" max="11" width="12.83203125" style="1035" customWidth="1"/>
    <col min="12" max="12" width="14" style="1035" customWidth="1"/>
    <col min="13" max="13" width="13.83203125" style="1035" customWidth="1"/>
    <col min="14" max="15" width="14.1640625" style="1035" customWidth="1"/>
    <col min="16" max="16384" width="10.6640625" style="1035"/>
  </cols>
  <sheetData>
    <row r="1" spans="1:62" s="1032" customFormat="1" ht="15.75">
      <c r="A1" s="1031" t="s">
        <v>482</v>
      </c>
      <c r="B1" s="1031"/>
      <c r="C1" s="1031"/>
      <c r="D1" s="1031"/>
      <c r="E1" s="1031"/>
      <c r="F1" s="1031"/>
      <c r="G1" s="1031"/>
      <c r="H1" s="1031"/>
      <c r="I1" s="1031"/>
    </row>
    <row r="2" spans="1:62" s="1032" customFormat="1" ht="15.75" customHeight="1">
      <c r="A2" s="1033"/>
      <c r="B2" s="1033"/>
      <c r="C2" s="1033"/>
      <c r="D2" s="1033"/>
      <c r="E2" s="1033"/>
      <c r="F2" s="1033"/>
      <c r="G2" s="1033"/>
      <c r="H2" s="1033"/>
      <c r="I2" s="1033"/>
      <c r="N2" s="1034"/>
      <c r="O2" s="1034"/>
    </row>
    <row r="3" spans="1:62" ht="18" customHeight="1">
      <c r="A3" s="1031" t="s">
        <v>1234</v>
      </c>
      <c r="B3" s="1031"/>
      <c r="C3" s="1031"/>
      <c r="D3" s="1031"/>
      <c r="E3" s="1031"/>
      <c r="N3" s="1034"/>
      <c r="O3" s="1034"/>
    </row>
    <row r="4" spans="1:62" ht="18" customHeight="1">
      <c r="A4" s="1197"/>
      <c r="B4" s="1197"/>
      <c r="C4" s="1197"/>
      <c r="D4" s="1197"/>
      <c r="E4" s="1047"/>
      <c r="I4" s="1036"/>
      <c r="J4" s="1036"/>
    </row>
    <row r="5" spans="1:62" ht="18" customHeight="1">
      <c r="A5" s="1198"/>
      <c r="B5" s="1199">
        <v>2003</v>
      </c>
      <c r="C5" s="1199">
        <v>2004</v>
      </c>
      <c r="D5" s="1200">
        <v>2007</v>
      </c>
      <c r="E5" s="1200">
        <v>2011</v>
      </c>
      <c r="F5" s="1200">
        <v>2012</v>
      </c>
      <c r="G5" s="1200">
        <v>2013</v>
      </c>
      <c r="H5" s="1201">
        <v>2014</v>
      </c>
      <c r="I5" s="1199">
        <v>2016</v>
      </c>
      <c r="J5" s="1202">
        <v>2017</v>
      </c>
      <c r="K5" s="1203">
        <v>2019</v>
      </c>
      <c r="L5" s="1203">
        <v>2020</v>
      </c>
      <c r="M5" s="1203">
        <v>2021</v>
      </c>
      <c r="N5" s="1203">
        <v>2022</v>
      </c>
      <c r="O5" s="1203">
        <v>2023</v>
      </c>
      <c r="P5" s="1037"/>
      <c r="Q5" s="1037"/>
      <c r="R5" s="1037"/>
      <c r="S5" s="1037"/>
      <c r="T5" s="1037"/>
      <c r="U5" s="1037"/>
      <c r="V5" s="1037"/>
      <c r="W5" s="1037"/>
      <c r="X5" s="1037"/>
      <c r="Y5" s="1037"/>
      <c r="Z5" s="1037"/>
      <c r="AA5" s="1037"/>
      <c r="AB5" s="1037"/>
      <c r="AC5" s="1037"/>
      <c r="AD5" s="1037"/>
      <c r="AE5" s="1037"/>
      <c r="AF5" s="1037"/>
      <c r="AG5" s="1037"/>
      <c r="AH5" s="1037"/>
      <c r="AI5" s="1037"/>
      <c r="AJ5" s="1037"/>
      <c r="AK5" s="1037"/>
    </row>
    <row r="6" spans="1:62" ht="15" customHeight="1">
      <c r="A6" s="1038"/>
      <c r="B6" s="1038"/>
      <c r="C6" s="1038"/>
      <c r="D6" s="1039"/>
      <c r="E6" s="1039"/>
      <c r="F6" s="1039"/>
      <c r="G6" s="1039"/>
      <c r="H6" s="1039"/>
      <c r="I6" s="1039"/>
      <c r="J6" s="1039"/>
    </row>
    <row r="7" spans="1:62" ht="12.75" customHeight="1">
      <c r="A7" s="610" t="s">
        <v>481</v>
      </c>
      <c r="B7" s="611"/>
      <c r="C7" s="611"/>
      <c r="D7" s="1039"/>
      <c r="E7" s="1040"/>
      <c r="F7" s="1040"/>
      <c r="G7" s="1040"/>
      <c r="H7" s="1040"/>
      <c r="I7" s="1040"/>
      <c r="J7" s="1032"/>
      <c r="K7" s="1041"/>
      <c r="L7" s="1041"/>
      <c r="M7" s="1032"/>
      <c r="N7" s="1032"/>
      <c r="O7" s="1032"/>
      <c r="P7" s="1032"/>
      <c r="Q7" s="1032"/>
      <c r="R7" s="1032"/>
      <c r="S7" s="1032"/>
      <c r="T7" s="1032"/>
      <c r="U7" s="1032"/>
      <c r="V7" s="1032"/>
      <c r="W7" s="1032"/>
      <c r="X7" s="1032"/>
      <c r="Y7" s="1032"/>
      <c r="Z7" s="1032"/>
      <c r="AA7" s="1032"/>
      <c r="AB7" s="1032"/>
      <c r="AC7" s="1032"/>
      <c r="AD7" s="1032"/>
      <c r="AE7" s="1032"/>
      <c r="AF7" s="1032"/>
      <c r="AG7" s="1032"/>
      <c r="AH7" s="1032"/>
      <c r="AI7" s="1032"/>
      <c r="AJ7" s="1032"/>
      <c r="AK7" s="1032"/>
      <c r="AL7" s="1032"/>
      <c r="AM7" s="1032"/>
      <c r="AN7" s="1032"/>
      <c r="AO7" s="1032"/>
      <c r="AP7" s="1032"/>
      <c r="AQ7" s="1032"/>
      <c r="AR7" s="1032"/>
      <c r="AS7" s="1032"/>
      <c r="AT7" s="1032"/>
      <c r="AU7" s="1032"/>
      <c r="AV7" s="1032"/>
      <c r="AW7" s="1032"/>
      <c r="AX7" s="1032"/>
      <c r="AY7" s="1032"/>
      <c r="AZ7" s="1032"/>
      <c r="BA7" s="1032"/>
      <c r="BB7" s="1032"/>
      <c r="BC7" s="1032"/>
      <c r="BD7" s="1032"/>
      <c r="BE7" s="1032"/>
      <c r="BF7" s="1032"/>
      <c r="BG7" s="1032"/>
      <c r="BH7" s="1032"/>
      <c r="BI7" s="1032"/>
      <c r="BJ7" s="1032"/>
    </row>
    <row r="8" spans="1:62" ht="12.75" customHeight="1">
      <c r="A8" s="647" t="s">
        <v>475</v>
      </c>
      <c r="B8" s="606">
        <v>1845721.8</v>
      </c>
      <c r="C8" s="1039">
        <v>2572380</v>
      </c>
      <c r="D8" s="1039">
        <f>SUM(D17+D26)</f>
        <v>8312132.5999999996</v>
      </c>
      <c r="E8" s="1036">
        <v>11196051.5</v>
      </c>
      <c r="F8" s="1039">
        <v>14056094.6</v>
      </c>
      <c r="G8" s="1039">
        <v>14993719.9</v>
      </c>
      <c r="H8" s="251">
        <v>14972989.4</v>
      </c>
      <c r="I8" s="251">
        <v>11475095.9</v>
      </c>
      <c r="J8" s="251">
        <v>19291406.5</v>
      </c>
      <c r="K8" s="251">
        <v>26623709.399999999</v>
      </c>
      <c r="L8" s="251">
        <v>18395157.399999999</v>
      </c>
      <c r="M8" s="1042">
        <v>25509253.899999999</v>
      </c>
      <c r="N8" s="1042">
        <v>30438885.300000001</v>
      </c>
      <c r="O8" s="1042">
        <v>38609059.5</v>
      </c>
      <c r="P8" s="1032"/>
      <c r="Q8" s="1032"/>
      <c r="R8" s="1032"/>
      <c r="S8" s="1032"/>
      <c r="T8" s="1032"/>
      <c r="U8" s="1032"/>
      <c r="V8" s="1032"/>
      <c r="W8" s="1032"/>
      <c r="X8" s="1032"/>
      <c r="Y8" s="1032"/>
      <c r="Z8" s="1032"/>
      <c r="AA8" s="1032"/>
      <c r="AB8" s="1032"/>
      <c r="AC8" s="1032"/>
      <c r="AD8" s="1032"/>
      <c r="AE8" s="1032"/>
      <c r="AF8" s="1032"/>
      <c r="AG8" s="1032"/>
      <c r="AH8" s="1032"/>
      <c r="AI8" s="1032"/>
      <c r="AJ8" s="1032"/>
      <c r="AK8" s="1032"/>
      <c r="AL8" s="1032"/>
      <c r="AM8" s="1032"/>
      <c r="AN8" s="1032"/>
      <c r="AO8" s="1032"/>
      <c r="AP8" s="1032"/>
      <c r="AQ8" s="1032"/>
      <c r="AR8" s="1032"/>
      <c r="AS8" s="1032"/>
      <c r="AT8" s="1032"/>
      <c r="AU8" s="1032"/>
      <c r="AV8" s="1032"/>
      <c r="AW8" s="1032"/>
      <c r="AX8" s="1032"/>
      <c r="AY8" s="1032"/>
      <c r="AZ8" s="1032"/>
      <c r="BA8" s="1032"/>
      <c r="BB8" s="1032"/>
      <c r="BC8" s="1032"/>
      <c r="BD8" s="1032"/>
      <c r="BE8" s="1032"/>
      <c r="BF8" s="1032"/>
      <c r="BG8" s="1032"/>
      <c r="BH8" s="1032"/>
      <c r="BI8" s="1032"/>
      <c r="BJ8" s="1032"/>
    </row>
    <row r="9" spans="1:62" ht="12.75" customHeight="1">
      <c r="A9" s="647" t="s">
        <v>474</v>
      </c>
      <c r="B9" s="1043">
        <v>42407.673999999999</v>
      </c>
      <c r="C9" s="1044">
        <v>60253.855000000003</v>
      </c>
      <c r="D9" s="1044">
        <f>SUM(D18+D27)</f>
        <v>225712.61099999998</v>
      </c>
      <c r="E9" s="1036">
        <v>243222.5</v>
      </c>
      <c r="F9" s="1044">
        <v>298653.74800000002</v>
      </c>
      <c r="G9" s="1044">
        <v>309065.20199999999</v>
      </c>
      <c r="H9" s="251">
        <v>277014.391</v>
      </c>
      <c r="I9" s="251">
        <v>164455.30600000001</v>
      </c>
      <c r="J9" s="251">
        <v>280528.38299999997</v>
      </c>
      <c r="K9" s="251">
        <v>381527</v>
      </c>
      <c r="L9" s="251">
        <v>238843.9</v>
      </c>
      <c r="M9" s="1042">
        <v>301365.90000000002</v>
      </c>
      <c r="N9" s="1042">
        <v>362623.2</v>
      </c>
      <c r="O9" s="1042">
        <v>442935.3</v>
      </c>
      <c r="P9" s="1032"/>
      <c r="Q9" s="1032"/>
      <c r="R9" s="1032"/>
      <c r="S9" s="1032"/>
      <c r="T9" s="1032"/>
      <c r="U9" s="1032"/>
      <c r="V9" s="1032"/>
      <c r="W9" s="1032"/>
      <c r="X9" s="1032"/>
      <c r="Y9" s="1032"/>
      <c r="Z9" s="1032"/>
      <c r="AA9" s="1032"/>
      <c r="AB9" s="1032"/>
      <c r="AC9" s="1032"/>
      <c r="AD9" s="1032"/>
      <c r="AE9" s="1032"/>
      <c r="AF9" s="1032"/>
      <c r="AG9" s="1032"/>
      <c r="AH9" s="1032"/>
      <c r="AI9" s="1032"/>
      <c r="AJ9" s="1032"/>
      <c r="AK9" s="1032"/>
      <c r="AL9" s="1032"/>
      <c r="AM9" s="1032"/>
      <c r="AN9" s="1032"/>
      <c r="AO9" s="1032"/>
      <c r="AP9" s="1032"/>
      <c r="AQ9" s="1032"/>
      <c r="AR9" s="1032"/>
      <c r="AS9" s="1032"/>
      <c r="AT9" s="1032"/>
      <c r="AU9" s="1032"/>
      <c r="AV9" s="1032"/>
      <c r="AW9" s="1032"/>
      <c r="AX9" s="1032"/>
      <c r="AY9" s="1032"/>
      <c r="AZ9" s="1032"/>
      <c r="BA9" s="1032"/>
      <c r="BB9" s="1032"/>
      <c r="BC9" s="1032"/>
      <c r="BD9" s="1032"/>
      <c r="BE9" s="1032"/>
      <c r="BF9" s="1032"/>
      <c r="BG9" s="1032"/>
      <c r="BH9" s="1032"/>
      <c r="BI9" s="1032"/>
      <c r="BJ9" s="1032"/>
    </row>
    <row r="10" spans="1:62" ht="12.75" customHeight="1">
      <c r="A10" s="656" t="s">
        <v>477</v>
      </c>
      <c r="B10" s="606"/>
      <c r="C10" s="1039"/>
      <c r="D10" s="1039"/>
      <c r="E10" s="1036"/>
      <c r="F10" s="1039"/>
      <c r="G10" s="1044"/>
      <c r="H10" s="251"/>
      <c r="I10" s="251"/>
      <c r="J10" s="251"/>
      <c r="K10" s="251"/>
      <c r="L10" s="251"/>
      <c r="M10" s="1042"/>
      <c r="N10" s="1042"/>
      <c r="O10" s="1042"/>
    </row>
    <row r="11" spans="1:62" ht="12.75" customHeight="1">
      <c r="A11" s="620" t="s">
        <v>475</v>
      </c>
      <c r="B11" s="650">
        <v>1220220.6000000001</v>
      </c>
      <c r="C11" s="1039">
        <v>1899743.4</v>
      </c>
      <c r="D11" s="1039">
        <f>SUM(D20+D29)</f>
        <v>4713068.4000000004</v>
      </c>
      <c r="E11" s="1039">
        <v>6203799</v>
      </c>
      <c r="F11" s="1039">
        <v>8844176.4000000004</v>
      </c>
      <c r="G11" s="1039">
        <v>9504642.5999999996</v>
      </c>
      <c r="H11" s="251">
        <v>8348771.9000000004</v>
      </c>
      <c r="I11" s="251">
        <v>4341131.2</v>
      </c>
      <c r="J11" s="251">
        <v>9485358.6999999993</v>
      </c>
      <c r="K11" s="251">
        <v>10751992.4</v>
      </c>
      <c r="L11" s="251">
        <v>9512711.4000000004</v>
      </c>
      <c r="M11" s="1042">
        <v>13952464.4</v>
      </c>
      <c r="N11" s="1042">
        <v>16813377.100000001</v>
      </c>
      <c r="O11" s="1042">
        <v>21407403.800000001</v>
      </c>
    </row>
    <row r="12" spans="1:62" ht="12.75" customHeight="1">
      <c r="A12" s="647" t="s">
        <v>474</v>
      </c>
      <c r="B12" s="1043">
        <v>28090.578000000001</v>
      </c>
      <c r="C12" s="1044">
        <v>44447.735000000001</v>
      </c>
      <c r="D12" s="1044">
        <f>SUM(D21+D30)</f>
        <v>128282.894</v>
      </c>
      <c r="E12" s="1036">
        <v>134678.6</v>
      </c>
      <c r="F12" s="1044">
        <v>187942.334</v>
      </c>
      <c r="G12" s="1044">
        <v>196109.641</v>
      </c>
      <c r="H12" s="251">
        <v>154550.41</v>
      </c>
      <c r="I12" s="251">
        <v>62094.093999999997</v>
      </c>
      <c r="J12" s="251">
        <v>137671.59899999999</v>
      </c>
      <c r="K12" s="251">
        <v>154098.70000000001</v>
      </c>
      <c r="L12" s="251">
        <v>123476.4</v>
      </c>
      <c r="M12" s="1042">
        <v>164869.1</v>
      </c>
      <c r="N12" s="1042">
        <v>200409.3</v>
      </c>
      <c r="O12" s="1042">
        <v>247272.6</v>
      </c>
    </row>
    <row r="13" spans="1:62" ht="12.75" customHeight="1">
      <c r="A13" s="656" t="s">
        <v>476</v>
      </c>
      <c r="B13" s="606"/>
      <c r="C13" s="1039"/>
      <c r="D13" s="1039"/>
      <c r="E13" s="1036"/>
      <c r="F13" s="1039"/>
      <c r="G13" s="1044"/>
      <c r="H13" s="251"/>
      <c r="I13" s="251"/>
      <c r="J13" s="251"/>
      <c r="K13" s="251"/>
      <c r="L13" s="251"/>
      <c r="M13" s="1042"/>
      <c r="N13" s="1042"/>
      <c r="O13" s="1042"/>
    </row>
    <row r="14" spans="1:62" ht="12.75" customHeight="1">
      <c r="A14" s="647" t="s">
        <v>475</v>
      </c>
      <c r="B14" s="606">
        <v>625501.19999999995</v>
      </c>
      <c r="C14" s="1039">
        <v>672637</v>
      </c>
      <c r="D14" s="1039">
        <f>SUM(D23+D32)</f>
        <v>3599064.2</v>
      </c>
      <c r="E14" s="1036">
        <v>4992252.5</v>
      </c>
      <c r="F14" s="1039">
        <v>5211918.2</v>
      </c>
      <c r="G14" s="1039">
        <v>5489077.2999999998</v>
      </c>
      <c r="H14" s="251">
        <v>6624217.5</v>
      </c>
      <c r="I14" s="251">
        <v>7133964.7000000002</v>
      </c>
      <c r="J14" s="251">
        <v>9806047.8000000007</v>
      </c>
      <c r="K14" s="251">
        <v>15871717</v>
      </c>
      <c r="L14" s="251">
        <v>8882446</v>
      </c>
      <c r="M14" s="1042">
        <v>11556789.5</v>
      </c>
      <c r="N14" s="1042">
        <v>13625508.199999999</v>
      </c>
      <c r="O14" s="1042">
        <v>17201655.699999999</v>
      </c>
    </row>
    <row r="15" spans="1:62" ht="12.75" customHeight="1">
      <c r="A15" s="647" t="s">
        <v>474</v>
      </c>
      <c r="B15" s="1045">
        <v>14317.096</v>
      </c>
      <c r="C15" s="1044">
        <v>15806.12</v>
      </c>
      <c r="D15" s="1044">
        <f>SUM(D24+D33)</f>
        <v>97429.717000000004</v>
      </c>
      <c r="E15" s="1036">
        <v>108543.9</v>
      </c>
      <c r="F15" s="1044">
        <v>110711.414</v>
      </c>
      <c r="G15" s="1044">
        <v>112955.561</v>
      </c>
      <c r="H15" s="251">
        <v>122463.981</v>
      </c>
      <c r="I15" s="251">
        <v>102361.212</v>
      </c>
      <c r="J15" s="251">
        <v>142856.78400000001</v>
      </c>
      <c r="K15" s="251">
        <v>227428.3</v>
      </c>
      <c r="L15" s="251">
        <v>115368</v>
      </c>
      <c r="M15" s="1042">
        <v>136469.79999999999</v>
      </c>
      <c r="N15" s="1042">
        <v>162213.9</v>
      </c>
      <c r="O15" s="1042">
        <v>195662.7</v>
      </c>
    </row>
    <row r="16" spans="1:62" ht="12.75" customHeight="1">
      <c r="A16" s="610" t="s">
        <v>480</v>
      </c>
      <c r="B16" s="649"/>
      <c r="C16" s="1039"/>
      <c r="D16" s="1039"/>
      <c r="E16" s="1036"/>
      <c r="F16" s="1039"/>
      <c r="G16" s="1044"/>
      <c r="H16" s="251"/>
      <c r="I16" s="251"/>
      <c r="J16" s="251"/>
      <c r="K16" s="251"/>
      <c r="L16" s="251"/>
      <c r="M16" s="1042"/>
      <c r="N16" s="1042"/>
      <c r="O16" s="1042"/>
    </row>
    <row r="17" spans="1:15" ht="12.75" customHeight="1">
      <c r="A17" s="647" t="s">
        <v>475</v>
      </c>
      <c r="B17" s="606">
        <v>584648.80000000005</v>
      </c>
      <c r="C17" s="1039">
        <v>597555.4</v>
      </c>
      <c r="D17" s="1039">
        <f>D20+D23</f>
        <v>2023616.6</v>
      </c>
      <c r="E17" s="1036">
        <v>1316829.6000000001</v>
      </c>
      <c r="F17" s="1039">
        <v>1529338.6</v>
      </c>
      <c r="G17" s="1039">
        <v>2718914.9</v>
      </c>
      <c r="H17" s="251">
        <v>2307916.2000000002</v>
      </c>
      <c r="I17" s="251">
        <v>1694450.1</v>
      </c>
      <c r="J17" s="251">
        <v>2912230.7</v>
      </c>
      <c r="K17" s="251">
        <v>2331961.4</v>
      </c>
      <c r="L17" s="251">
        <v>1735370.7</v>
      </c>
      <c r="M17" s="1042">
        <v>4118524.3</v>
      </c>
      <c r="N17" s="1042">
        <v>4850352.9000000004</v>
      </c>
      <c r="O17" s="1042">
        <v>3671221.1</v>
      </c>
    </row>
    <row r="18" spans="1:15" ht="12.75" customHeight="1">
      <c r="A18" s="647" t="s">
        <v>474</v>
      </c>
      <c r="B18" s="1043">
        <v>13356.225</v>
      </c>
      <c r="C18" s="1044">
        <v>14008.498</v>
      </c>
      <c r="D18" s="1044">
        <f>D21+D24</f>
        <v>55135.577000000005</v>
      </c>
      <c r="E18" s="1036">
        <v>28589</v>
      </c>
      <c r="F18" s="1044">
        <v>32500.833999999999</v>
      </c>
      <c r="G18" s="1044">
        <v>56001.186999999998</v>
      </c>
      <c r="H18" s="251">
        <v>42853.298999999999</v>
      </c>
      <c r="I18" s="251">
        <v>24425.186000000002</v>
      </c>
      <c r="J18" s="251">
        <v>42331.05</v>
      </c>
      <c r="K18" s="251">
        <v>33419.199999999997</v>
      </c>
      <c r="L18" s="251">
        <v>22338.799999999999</v>
      </c>
      <c r="M18" s="1042">
        <v>48679.1</v>
      </c>
      <c r="N18" s="1042">
        <v>57922.8</v>
      </c>
      <c r="O18" s="1042">
        <v>41686.800000000003</v>
      </c>
    </row>
    <row r="19" spans="1:15" ht="12.75" customHeight="1">
      <c r="A19" s="656" t="s">
        <v>477</v>
      </c>
      <c r="B19" s="606"/>
      <c r="C19" s="1039"/>
      <c r="D19" s="1039"/>
      <c r="E19" s="1036"/>
      <c r="F19" s="1039"/>
      <c r="G19" s="1044"/>
      <c r="H19" s="251"/>
      <c r="I19" s="251"/>
      <c r="J19" s="251"/>
      <c r="K19" s="251"/>
      <c r="L19" s="251"/>
      <c r="M19" s="1042"/>
      <c r="N19" s="1042"/>
      <c r="O19" s="1042"/>
    </row>
    <row r="20" spans="1:15" ht="12.75" customHeight="1">
      <c r="A20" s="647" t="s">
        <v>475</v>
      </c>
      <c r="B20" s="606">
        <v>391241.1</v>
      </c>
      <c r="C20" s="1039">
        <v>338046.3</v>
      </c>
      <c r="D20" s="1039">
        <v>862531.3</v>
      </c>
      <c r="E20" s="1036">
        <v>1059576.7</v>
      </c>
      <c r="F20" s="1039">
        <v>1322854.3</v>
      </c>
      <c r="G20" s="1039">
        <v>2492131.5</v>
      </c>
      <c r="H20" s="251">
        <v>1721157.8</v>
      </c>
      <c r="I20" s="251">
        <v>424377.9</v>
      </c>
      <c r="J20" s="251">
        <v>981457.7</v>
      </c>
      <c r="K20" s="251">
        <v>1881061.3</v>
      </c>
      <c r="L20" s="251">
        <v>1118450</v>
      </c>
      <c r="M20" s="1042">
        <v>2818361</v>
      </c>
      <c r="N20" s="1042">
        <v>1955379.8</v>
      </c>
      <c r="O20" s="1042">
        <v>2279439.7999999998</v>
      </c>
    </row>
    <row r="21" spans="1:15" ht="12.75" customHeight="1">
      <c r="A21" s="647" t="s">
        <v>474</v>
      </c>
      <c r="B21" s="1043">
        <v>8903.2610000000004</v>
      </c>
      <c r="C21" s="1046">
        <v>7917.2860000000001</v>
      </c>
      <c r="D21" s="1044">
        <v>23607.701000000001</v>
      </c>
      <c r="E21" s="1036">
        <v>23040.002</v>
      </c>
      <c r="F21" s="1044">
        <v>28110.28</v>
      </c>
      <c r="G21" s="1044">
        <v>51321.885999999999</v>
      </c>
      <c r="H21" s="251">
        <v>31984.292000000001</v>
      </c>
      <c r="I21" s="251">
        <v>6081.0069999999996</v>
      </c>
      <c r="J21" s="251">
        <v>14244.299000000001</v>
      </c>
      <c r="K21" s="251">
        <v>26958.1</v>
      </c>
      <c r="L21" s="251">
        <v>14586.9</v>
      </c>
      <c r="M21" s="1042">
        <v>33307.800000000003</v>
      </c>
      <c r="N21" s="1042">
        <v>23249.599999999999</v>
      </c>
      <c r="O21" s="1042">
        <v>25814.400000000001</v>
      </c>
    </row>
    <row r="22" spans="1:15" ht="12.75" customHeight="1">
      <c r="A22" s="656" t="s">
        <v>476</v>
      </c>
      <c r="B22" s="606"/>
      <c r="C22" s="1039"/>
      <c r="D22" s="1039"/>
      <c r="E22" s="1036"/>
      <c r="F22" s="1039"/>
      <c r="G22" s="1044"/>
      <c r="H22" s="251"/>
      <c r="I22" s="251"/>
      <c r="J22" s="251"/>
      <c r="K22" s="251"/>
      <c r="L22" s="251"/>
      <c r="M22" s="1042"/>
      <c r="N22" s="1042"/>
      <c r="O22" s="1042"/>
    </row>
    <row r="23" spans="1:15" ht="12.75" customHeight="1">
      <c r="A23" s="647" t="s">
        <v>475</v>
      </c>
      <c r="B23" s="606">
        <v>193407.4</v>
      </c>
      <c r="C23" s="1039">
        <v>259509.1</v>
      </c>
      <c r="D23" s="1039">
        <v>1161085.3</v>
      </c>
      <c r="E23" s="1036">
        <v>257252.9</v>
      </c>
      <c r="F23" s="1039">
        <v>206484.3</v>
      </c>
      <c r="G23" s="1039">
        <v>226783.4</v>
      </c>
      <c r="H23" s="251">
        <v>586758.40000000002</v>
      </c>
      <c r="I23" s="251">
        <v>1270072.2</v>
      </c>
      <c r="J23" s="251">
        <v>1930773</v>
      </c>
      <c r="K23" s="251">
        <v>450900.1</v>
      </c>
      <c r="L23" s="251">
        <v>616920.69999999995</v>
      </c>
      <c r="M23" s="1042">
        <v>1300163.3</v>
      </c>
      <c r="N23" s="1042">
        <v>2894973.1</v>
      </c>
      <c r="O23" s="1042">
        <v>1391781.3</v>
      </c>
    </row>
    <row r="24" spans="1:15" ht="12.75" customHeight="1">
      <c r="A24" s="647" t="s">
        <v>474</v>
      </c>
      <c r="B24" s="1043">
        <v>4452.9639999999999</v>
      </c>
      <c r="C24" s="1044">
        <v>6091.2120000000004</v>
      </c>
      <c r="D24" s="1044">
        <v>31527.876</v>
      </c>
      <c r="E24" s="1036">
        <v>5549.0050000000001</v>
      </c>
      <c r="F24" s="1044">
        <v>4390.5540000000001</v>
      </c>
      <c r="G24" s="1044">
        <v>4679.3010000000004</v>
      </c>
      <c r="H24" s="251">
        <v>10869.007</v>
      </c>
      <c r="I24" s="251">
        <v>18344.179</v>
      </c>
      <c r="J24" s="251">
        <v>28086.751</v>
      </c>
      <c r="K24" s="251">
        <v>6461.1</v>
      </c>
      <c r="L24" s="251">
        <v>7752</v>
      </c>
      <c r="M24" s="1042">
        <v>15371.3</v>
      </c>
      <c r="N24" s="1042">
        <v>34673.199999999997</v>
      </c>
      <c r="O24" s="1042">
        <v>15872.4</v>
      </c>
    </row>
    <row r="25" spans="1:15" ht="12.75" customHeight="1">
      <c r="A25" s="610" t="s">
        <v>479</v>
      </c>
      <c r="B25" s="649"/>
      <c r="C25" s="1039"/>
      <c r="D25" s="1039"/>
      <c r="E25" s="1036"/>
      <c r="F25" s="1039"/>
      <c r="G25" s="1044"/>
      <c r="H25" s="251"/>
      <c r="I25" s="251"/>
      <c r="J25" s="251"/>
      <c r="K25" s="251"/>
      <c r="L25" s="251"/>
      <c r="M25" s="1042"/>
      <c r="N25" s="1042"/>
      <c r="O25" s="1042"/>
    </row>
    <row r="26" spans="1:15" ht="12.75" customHeight="1">
      <c r="A26" s="647" t="s">
        <v>475</v>
      </c>
      <c r="B26" s="606">
        <v>1261073</v>
      </c>
      <c r="C26" s="1039">
        <v>1974825</v>
      </c>
      <c r="D26" s="1039">
        <f>D29+D32</f>
        <v>6288516</v>
      </c>
      <c r="E26" s="1036">
        <v>9879221.9000000004</v>
      </c>
      <c r="F26" s="1039">
        <v>12526756.199999999</v>
      </c>
      <c r="G26" s="1039">
        <v>12274805</v>
      </c>
      <c r="H26" s="251">
        <v>12665073.199999999</v>
      </c>
      <c r="I26" s="251">
        <v>9780645.8000000007</v>
      </c>
      <c r="J26" s="251">
        <v>16379175.800000001</v>
      </c>
      <c r="K26" s="251">
        <v>24291748</v>
      </c>
      <c r="L26" s="251">
        <v>16659786.699999999</v>
      </c>
      <c r="M26" s="1042">
        <v>21390729.600000001</v>
      </c>
      <c r="N26" s="1042">
        <v>25588532.399999999</v>
      </c>
      <c r="O26" s="1042">
        <v>34937838.399999999</v>
      </c>
    </row>
    <row r="27" spans="1:15" ht="12.75" customHeight="1">
      <c r="A27" s="647" t="s">
        <v>474</v>
      </c>
      <c r="B27" s="1043">
        <v>29051.449000000001</v>
      </c>
      <c r="C27" s="1044">
        <v>46245.357000000004</v>
      </c>
      <c r="D27" s="1044">
        <f>D30+D33</f>
        <v>170577.03399999999</v>
      </c>
      <c r="E27" s="1044">
        <v>214633.5</v>
      </c>
      <c r="F27" s="1044">
        <v>266152.91399999999</v>
      </c>
      <c r="G27" s="1044">
        <v>253064.01500000001</v>
      </c>
      <c r="H27" s="251">
        <v>234161.092</v>
      </c>
      <c r="I27" s="251">
        <v>140030.12</v>
      </c>
      <c r="J27" s="251">
        <v>238197.33300000001</v>
      </c>
      <c r="K27" s="251">
        <v>348107.7</v>
      </c>
      <c r="L27" s="251">
        <v>216505.1</v>
      </c>
      <c r="M27" s="1042">
        <v>252686.8</v>
      </c>
      <c r="N27" s="1042">
        <v>304700.40000000002</v>
      </c>
      <c r="O27" s="1042">
        <v>401248.5</v>
      </c>
    </row>
    <row r="28" spans="1:15" ht="12.75" customHeight="1">
      <c r="A28" s="656" t="s">
        <v>477</v>
      </c>
      <c r="B28" s="606"/>
      <c r="C28" s="1039"/>
      <c r="D28" s="1039"/>
      <c r="E28" s="1036"/>
      <c r="F28" s="1039"/>
      <c r="G28" s="1044"/>
      <c r="H28" s="251"/>
      <c r="I28" s="251"/>
      <c r="J28" s="251"/>
      <c r="K28" s="251"/>
      <c r="L28" s="251"/>
      <c r="M28" s="1042"/>
      <c r="N28" s="1042"/>
      <c r="O28" s="1042"/>
    </row>
    <row r="29" spans="1:15" ht="12.75" customHeight="1">
      <c r="A29" s="647" t="s">
        <v>475</v>
      </c>
      <c r="B29" s="606">
        <v>828979.19999999995</v>
      </c>
      <c r="C29" s="1039">
        <v>1561697.1</v>
      </c>
      <c r="D29" s="1039">
        <v>3850537.1</v>
      </c>
      <c r="E29" s="1036">
        <v>5144222.3</v>
      </c>
      <c r="F29" s="1044">
        <v>7521322.0999999996</v>
      </c>
      <c r="G29" s="1039">
        <v>7012511.0999999996</v>
      </c>
      <c r="H29" s="251">
        <v>6627614.0999999996</v>
      </c>
      <c r="I29" s="251">
        <v>3916753.3</v>
      </c>
      <c r="J29" s="251">
        <v>8503901</v>
      </c>
      <c r="K29" s="251">
        <v>8870931.0999999996</v>
      </c>
      <c r="L29" s="251">
        <v>8394261.4000000004</v>
      </c>
      <c r="M29" s="1042">
        <v>11134103.4</v>
      </c>
      <c r="N29" s="1042">
        <v>14857997.300000001</v>
      </c>
      <c r="O29" s="1042">
        <v>19127964</v>
      </c>
    </row>
    <row r="30" spans="1:15" ht="12.75" customHeight="1">
      <c r="A30" s="647" t="s">
        <v>474</v>
      </c>
      <c r="B30" s="1043">
        <v>19187.316999999999</v>
      </c>
      <c r="C30" s="1044">
        <v>36530.449000000001</v>
      </c>
      <c r="D30" s="1044">
        <v>104675.193</v>
      </c>
      <c r="E30" s="1036">
        <v>111638.6</v>
      </c>
      <c r="F30" s="1044">
        <v>159832.054</v>
      </c>
      <c r="G30" s="1044">
        <v>144787.755</v>
      </c>
      <c r="H30" s="251">
        <v>122566.118</v>
      </c>
      <c r="I30" s="251">
        <v>56013.087</v>
      </c>
      <c r="J30" s="251">
        <v>123427.3</v>
      </c>
      <c r="K30" s="251">
        <v>127140.6</v>
      </c>
      <c r="L30" s="251">
        <v>108889.5</v>
      </c>
      <c r="M30" s="1042">
        <v>131561.29999999999</v>
      </c>
      <c r="N30" s="1042">
        <v>177159.7</v>
      </c>
      <c r="O30" s="1042">
        <v>221458.3</v>
      </c>
    </row>
    <row r="31" spans="1:15" ht="12.75" customHeight="1">
      <c r="A31" s="656" t="s">
        <v>476</v>
      </c>
      <c r="B31" s="606"/>
      <c r="C31" s="1039"/>
      <c r="D31" s="1039"/>
      <c r="E31" s="1036"/>
      <c r="F31" s="1039"/>
      <c r="G31" s="1044"/>
      <c r="H31" s="251"/>
      <c r="I31" s="251"/>
      <c r="J31" s="251"/>
      <c r="K31" s="251"/>
      <c r="L31" s="251"/>
      <c r="M31" s="1042"/>
      <c r="N31" s="1042"/>
      <c r="O31" s="1042"/>
    </row>
    <row r="32" spans="1:15" ht="12.75" customHeight="1">
      <c r="A32" s="647" t="s">
        <v>475</v>
      </c>
      <c r="B32" s="606">
        <v>432093.8</v>
      </c>
      <c r="C32" s="1039">
        <v>413127.9</v>
      </c>
      <c r="D32" s="1039">
        <v>2437978.9</v>
      </c>
      <c r="E32" s="1036">
        <v>4734999.5999999996</v>
      </c>
      <c r="F32" s="1039">
        <v>5005434.0999999996</v>
      </c>
      <c r="G32" s="1039">
        <v>5262293.9000000004</v>
      </c>
      <c r="H32" s="251">
        <v>6037459.0999999996</v>
      </c>
      <c r="I32" s="251">
        <v>5863892.5</v>
      </c>
      <c r="J32" s="251">
        <v>7875274.7999999998</v>
      </c>
      <c r="K32" s="251">
        <v>15420817</v>
      </c>
      <c r="L32" s="251">
        <v>8265525.2999999998</v>
      </c>
      <c r="M32" s="1042">
        <v>10256626.199999999</v>
      </c>
      <c r="N32" s="1042">
        <v>10730535.1</v>
      </c>
      <c r="O32" s="1042">
        <v>15809874.4</v>
      </c>
    </row>
    <row r="33" spans="1:15" ht="12.75" customHeight="1">
      <c r="A33" s="647" t="s">
        <v>474</v>
      </c>
      <c r="B33" s="1043">
        <v>9864.1319999999996</v>
      </c>
      <c r="C33" s="1044">
        <v>9714.9079999999994</v>
      </c>
      <c r="D33" s="1044">
        <v>65901.841</v>
      </c>
      <c r="E33" s="1036">
        <v>102994.9</v>
      </c>
      <c r="F33" s="1044">
        <v>106320.86</v>
      </c>
      <c r="G33" s="1044">
        <v>108276.26</v>
      </c>
      <c r="H33" s="251">
        <v>111594.974</v>
      </c>
      <c r="I33" s="251">
        <v>84017.032999999996</v>
      </c>
      <c r="J33" s="251">
        <v>114770.033</v>
      </c>
      <c r="K33" s="251">
        <v>220967.1</v>
      </c>
      <c r="L33" s="251">
        <v>107615.6</v>
      </c>
      <c r="M33" s="1042">
        <v>121125.5</v>
      </c>
      <c r="N33" s="1042">
        <v>127540.7</v>
      </c>
      <c r="O33" s="1042">
        <v>179790.2</v>
      </c>
    </row>
    <row r="34" spans="1:15" ht="12.75" customHeight="1">
      <c r="A34" s="610" t="s">
        <v>478</v>
      </c>
      <c r="B34" s="649"/>
      <c r="C34" s="1039"/>
      <c r="D34" s="1039"/>
      <c r="E34" s="1036"/>
      <c r="F34" s="1039"/>
      <c r="G34" s="1044"/>
      <c r="H34" s="251"/>
      <c r="I34" s="251"/>
      <c r="J34" s="251"/>
      <c r="K34" s="251"/>
      <c r="L34" s="251"/>
      <c r="M34" s="1042"/>
      <c r="N34" s="1042"/>
      <c r="O34" s="1042"/>
    </row>
    <row r="35" spans="1:15" ht="12.75" customHeight="1">
      <c r="A35" s="647" t="s">
        <v>475</v>
      </c>
      <c r="B35" s="606">
        <v>-676424.2</v>
      </c>
      <c r="C35" s="1039">
        <v>-1377269.6</v>
      </c>
      <c r="D35" s="1039">
        <f>SUM(D17-D26)</f>
        <v>-4264899.4000000004</v>
      </c>
      <c r="E35" s="1036">
        <v>-8562392.3000000007</v>
      </c>
      <c r="F35" s="1039">
        <v>-10997417.6</v>
      </c>
      <c r="G35" s="1039">
        <v>-9555890.0999999996</v>
      </c>
      <c r="H35" s="251">
        <v>-10357157</v>
      </c>
      <c r="I35" s="251">
        <v>-8086195.7000000002</v>
      </c>
      <c r="J35" s="251">
        <v>-13466945.1</v>
      </c>
      <c r="K35" s="251">
        <v>-21959786.600000001</v>
      </c>
      <c r="L35" s="251">
        <v>-14924416</v>
      </c>
      <c r="M35" s="1042">
        <v>-17272205.300000001</v>
      </c>
      <c r="N35" s="1042">
        <v>-20738179.5</v>
      </c>
      <c r="O35" s="1042">
        <v>-31353771.5</v>
      </c>
    </row>
    <row r="36" spans="1:15" ht="12.75" customHeight="1">
      <c r="A36" s="647" t="s">
        <v>474</v>
      </c>
      <c r="B36" s="1043">
        <v>-15695.224</v>
      </c>
      <c r="C36" s="1044">
        <v>-32236.859</v>
      </c>
      <c r="D36" s="1044">
        <f>SUM(D18-D27)</f>
        <v>-115441.45699999998</v>
      </c>
      <c r="E36" s="1036">
        <v>-186044.5</v>
      </c>
      <c r="F36" s="1044">
        <v>-233652.08</v>
      </c>
      <c r="G36" s="1044">
        <v>-197062.82800000001</v>
      </c>
      <c r="H36" s="251">
        <v>-191307.8</v>
      </c>
      <c r="I36" s="251">
        <v>-115604.93399999999</v>
      </c>
      <c r="J36" s="251">
        <v>-195866.283</v>
      </c>
      <c r="K36" s="251">
        <v>-314688.5</v>
      </c>
      <c r="L36" s="251">
        <v>-194166.3</v>
      </c>
      <c r="M36" s="1042">
        <v>-204007.7</v>
      </c>
      <c r="N36" s="1042">
        <v>-246777.5</v>
      </c>
      <c r="O36" s="1042">
        <v>-359561.6</v>
      </c>
    </row>
    <row r="37" spans="1:15" ht="12.75" customHeight="1">
      <c r="A37" s="656" t="s">
        <v>477</v>
      </c>
      <c r="B37" s="606"/>
      <c r="C37" s="1039"/>
      <c r="D37" s="1039"/>
      <c r="E37" s="1036"/>
      <c r="F37" s="1039"/>
      <c r="G37" s="1044"/>
      <c r="H37" s="251"/>
      <c r="I37" s="251"/>
      <c r="J37" s="251"/>
      <c r="K37" s="251"/>
      <c r="L37" s="251"/>
      <c r="M37" s="1042"/>
      <c r="N37" s="1042"/>
      <c r="O37" s="1042"/>
    </row>
    <row r="38" spans="1:15" ht="12.75" customHeight="1">
      <c r="A38" s="647" t="s">
        <v>475</v>
      </c>
      <c r="B38" s="606">
        <v>-437737.8</v>
      </c>
      <c r="C38" s="1039">
        <v>-1223650.8</v>
      </c>
      <c r="D38" s="1039">
        <f>SUM(D20-D29)</f>
        <v>-2988005.8</v>
      </c>
      <c r="E38" s="1036">
        <v>-4084645.6</v>
      </c>
      <c r="F38" s="1039">
        <v>-6198467.7999999998</v>
      </c>
      <c r="G38" s="1039">
        <v>-4520379.5999999996</v>
      </c>
      <c r="H38" s="251">
        <v>-4906456.3</v>
      </c>
      <c r="I38" s="251">
        <v>-3492375.4</v>
      </c>
      <c r="J38" s="251">
        <v>-7522443.2999999998</v>
      </c>
      <c r="K38" s="251">
        <v>-6989869.7999999998</v>
      </c>
      <c r="L38" s="251">
        <v>-7275811.4000000004</v>
      </c>
      <c r="M38" s="1042">
        <v>-8315742.4000000004</v>
      </c>
      <c r="N38" s="1042">
        <v>-12902617.5</v>
      </c>
      <c r="O38" s="1042">
        <v>-17060148.100000001</v>
      </c>
    </row>
    <row r="39" spans="1:15" ht="12.75" customHeight="1">
      <c r="A39" s="647" t="s">
        <v>474</v>
      </c>
      <c r="B39" s="1043">
        <v>-10284.056</v>
      </c>
      <c r="C39" s="1044">
        <v>-28613.163</v>
      </c>
      <c r="D39" s="1044">
        <f>SUM(D21-D30)</f>
        <v>-81067.491999999998</v>
      </c>
      <c r="E39" s="1036">
        <v>-88598.6</v>
      </c>
      <c r="F39" s="1044">
        <v>-131721.774</v>
      </c>
      <c r="G39" s="1044">
        <v>-93465.869000000006</v>
      </c>
      <c r="H39" s="251">
        <v>-90581.826000000001</v>
      </c>
      <c r="I39" s="251">
        <v>-49932.08</v>
      </c>
      <c r="J39" s="251">
        <v>-109183.001</v>
      </c>
      <c r="K39" s="251">
        <v>-100182.5</v>
      </c>
      <c r="L39" s="251">
        <v>-94302.7</v>
      </c>
      <c r="M39" s="1042">
        <v>-98253.4</v>
      </c>
      <c r="N39" s="1042">
        <v>-153910</v>
      </c>
      <c r="O39" s="1042">
        <v>-195643.9</v>
      </c>
    </row>
    <row r="40" spans="1:15" ht="12.75" customHeight="1">
      <c r="A40" s="656" t="s">
        <v>476</v>
      </c>
      <c r="B40" s="606"/>
      <c r="C40" s="1039"/>
      <c r="D40" s="1039"/>
      <c r="E40" s="1036"/>
      <c r="F40" s="1039"/>
      <c r="G40" s="1044"/>
      <c r="H40" s="251"/>
      <c r="I40" s="251"/>
      <c r="J40" s="251"/>
      <c r="K40" s="251"/>
      <c r="L40" s="251"/>
      <c r="M40" s="1042"/>
      <c r="N40" s="1042"/>
      <c r="O40" s="1042"/>
    </row>
    <row r="41" spans="1:15" ht="12.75" customHeight="1">
      <c r="A41" s="647" t="s">
        <v>475</v>
      </c>
      <c r="B41" s="606">
        <v>-238686.4</v>
      </c>
      <c r="C41" s="1039">
        <v>-153618.79999999999</v>
      </c>
      <c r="D41" s="1039">
        <f>SUM(D23-D32)</f>
        <v>-1276893.5999999999</v>
      </c>
      <c r="E41" s="1036">
        <v>-4477746.7</v>
      </c>
      <c r="F41" s="1039">
        <v>-4798949.8</v>
      </c>
      <c r="G41" s="1039">
        <v>-5035510.5</v>
      </c>
      <c r="H41" s="251">
        <v>-5750700.7000000002</v>
      </c>
      <c r="I41" s="251">
        <v>-4593820.3</v>
      </c>
      <c r="J41" s="251">
        <v>-5944501.7999999998</v>
      </c>
      <c r="K41" s="251">
        <v>-14969916.800000001</v>
      </c>
      <c r="L41" s="251">
        <v>-7648604.5999999996</v>
      </c>
      <c r="M41" s="1042">
        <v>-8956462.9000000004</v>
      </c>
      <c r="N41" s="1042">
        <v>-7835562</v>
      </c>
      <c r="O41" s="1042">
        <v>-14293623.4</v>
      </c>
    </row>
    <row r="42" spans="1:15" ht="12.75" customHeight="1">
      <c r="A42" s="647" t="s">
        <v>474</v>
      </c>
      <c r="B42" s="1043">
        <v>-5411.1679999999997</v>
      </c>
      <c r="C42" s="1044">
        <v>-3623.6959999999999</v>
      </c>
      <c r="D42" s="1044">
        <f>SUM(D24-D33)</f>
        <v>-34373.964999999997</v>
      </c>
      <c r="E42" s="1036">
        <v>-97445.9</v>
      </c>
      <c r="F42" s="1044">
        <v>-101930.306</v>
      </c>
      <c r="G42" s="1044">
        <v>-103596.959</v>
      </c>
      <c r="H42" s="251">
        <v>-100726</v>
      </c>
      <c r="I42" s="251">
        <v>-65672.854000000007</v>
      </c>
      <c r="J42" s="251">
        <v>-86683.282000000007</v>
      </c>
      <c r="K42" s="251">
        <v>-214506</v>
      </c>
      <c r="L42" s="251">
        <v>-99863.6</v>
      </c>
      <c r="M42" s="1042">
        <v>-105754.3</v>
      </c>
      <c r="N42" s="1042">
        <v>-92867.5</v>
      </c>
      <c r="O42" s="1042">
        <v>-163917.70000000001</v>
      </c>
    </row>
    <row r="43" spans="1:15" ht="12.75" customHeight="1">
      <c r="A43" s="1008"/>
      <c r="B43" s="920"/>
      <c r="C43" s="920"/>
      <c r="D43" s="1204"/>
      <c r="E43" s="1204"/>
      <c r="F43" s="1204"/>
      <c r="G43" s="1204"/>
      <c r="H43" s="1204"/>
      <c r="I43" s="1204"/>
      <c r="J43" s="1204"/>
      <c r="K43" s="1204"/>
      <c r="L43" s="1204"/>
      <c r="M43" s="1204"/>
      <c r="N43" s="1204"/>
      <c r="O43" s="1204"/>
    </row>
    <row r="44" spans="1:15" ht="12.75" customHeight="1">
      <c r="A44" s="620"/>
      <c r="B44" s="620"/>
      <c r="C44" s="620"/>
      <c r="D44" s="620"/>
      <c r="E44" s="1047"/>
      <c r="F44" s="1047"/>
      <c r="G44" s="1047"/>
      <c r="H44" s="1047"/>
      <c r="I44" s="1039"/>
      <c r="J44" s="1039"/>
      <c r="K44" s="1039"/>
      <c r="L44" s="1039"/>
      <c r="M44" s="1039"/>
    </row>
    <row r="45" spans="1:15" ht="12.75" customHeight="1">
      <c r="A45" s="1048"/>
      <c r="B45" s="620"/>
      <c r="C45" s="620"/>
      <c r="D45" s="620"/>
      <c r="E45" s="1047"/>
      <c r="F45" s="1047"/>
      <c r="G45" s="1047"/>
      <c r="H45" s="1047"/>
      <c r="I45" s="1039"/>
      <c r="J45" s="1039"/>
      <c r="K45" s="1044"/>
      <c r="L45" s="1044"/>
      <c r="M45" s="1044"/>
    </row>
    <row r="46" spans="1:15" ht="12.75" customHeight="1">
      <c r="E46" s="1047"/>
      <c r="F46" s="1047"/>
      <c r="G46" s="1047"/>
      <c r="H46" s="1047"/>
      <c r="I46" s="1039"/>
      <c r="J46" s="1039"/>
      <c r="K46" s="1039"/>
      <c r="L46" s="1039"/>
      <c r="M46" s="1039"/>
    </row>
    <row r="47" spans="1:15" ht="12.75" customHeight="1">
      <c r="E47" s="1047"/>
      <c r="F47" s="1047"/>
      <c r="G47" s="1047"/>
      <c r="H47" s="1047"/>
      <c r="I47" s="1039"/>
      <c r="J47" s="1039"/>
    </row>
    <row r="48" spans="1:15" ht="12.75" customHeight="1">
      <c r="E48" s="1047"/>
      <c r="F48" s="1047"/>
      <c r="G48" s="1047"/>
      <c r="H48" s="1047"/>
      <c r="I48" s="1039"/>
      <c r="J48" s="1039"/>
    </row>
    <row r="49" spans="5:10" ht="12.75" customHeight="1">
      <c r="E49" s="1047"/>
      <c r="F49" s="1047"/>
      <c r="G49" s="1047"/>
      <c r="H49" s="1047"/>
      <c r="I49" s="1047"/>
      <c r="J49" s="1047"/>
    </row>
    <row r="50" spans="5:10" ht="12.75" customHeight="1">
      <c r="E50" s="1047"/>
      <c r="F50" s="1047"/>
      <c r="G50" s="1047"/>
      <c r="H50" s="1047"/>
      <c r="I50" s="1047"/>
      <c r="J50" s="1047"/>
    </row>
    <row r="51" spans="5:10" ht="12.75" customHeight="1">
      <c r="E51" s="1047"/>
      <c r="F51" s="1047"/>
      <c r="G51" s="1047"/>
      <c r="H51" s="1047"/>
      <c r="I51" s="1047"/>
      <c r="J51" s="1047"/>
    </row>
    <row r="52" spans="5:10" ht="12.75" customHeight="1">
      <c r="E52" s="1047"/>
      <c r="F52" s="1047"/>
      <c r="G52" s="1047"/>
      <c r="H52" s="1047"/>
      <c r="I52" s="1047"/>
      <c r="J52" s="1047"/>
    </row>
    <row r="53" spans="5:10" ht="12.95" customHeight="1">
      <c r="E53" s="1047"/>
      <c r="F53" s="1047"/>
      <c r="G53" s="1047"/>
      <c r="H53" s="1047"/>
      <c r="I53" s="1047"/>
      <c r="J53" s="1047"/>
    </row>
    <row r="54" spans="5:10" ht="12.95" customHeight="1">
      <c r="E54" s="1047"/>
      <c r="F54" s="1047"/>
      <c r="G54" s="1047"/>
      <c r="H54" s="1047"/>
      <c r="I54" s="1047"/>
      <c r="J54" s="1047"/>
    </row>
    <row r="55" spans="5:10" ht="12.95" customHeight="1">
      <c r="E55" s="1047"/>
      <c r="F55" s="1047"/>
      <c r="G55" s="1047"/>
      <c r="H55" s="1047"/>
      <c r="I55" s="1047"/>
      <c r="J55" s="1047"/>
    </row>
    <row r="56" spans="5:10" ht="12.95" customHeight="1">
      <c r="E56" s="1047"/>
      <c r="F56" s="1047"/>
      <c r="G56" s="1047"/>
      <c r="H56" s="1047"/>
      <c r="I56" s="1047"/>
      <c r="J56" s="1047"/>
    </row>
    <row r="57" spans="5:10" ht="12.95" customHeight="1">
      <c r="E57" s="1047"/>
      <c r="F57" s="1047"/>
      <c r="G57" s="1047"/>
      <c r="H57" s="1047"/>
      <c r="I57" s="1047"/>
      <c r="J57" s="1047"/>
    </row>
    <row r="58" spans="5:10" ht="12.95" customHeight="1">
      <c r="E58" s="1047"/>
      <c r="F58" s="1047"/>
      <c r="G58" s="1047"/>
      <c r="H58" s="1047"/>
      <c r="I58" s="1047"/>
      <c r="J58" s="1047"/>
    </row>
    <row r="59" spans="5:10" ht="12.95" customHeight="1">
      <c r="E59" s="1047"/>
      <c r="F59" s="1047"/>
      <c r="G59" s="1047"/>
      <c r="H59" s="1047"/>
      <c r="I59" s="1047"/>
      <c r="J59" s="1047"/>
    </row>
    <row r="60" spans="5:10" ht="12.95" customHeight="1">
      <c r="E60" s="1047"/>
      <c r="F60" s="1047"/>
      <c r="G60" s="1047"/>
      <c r="H60" s="1047"/>
      <c r="I60" s="1047"/>
      <c r="J60" s="1047"/>
    </row>
    <row r="61" spans="5:10" ht="12.95" customHeight="1"/>
    <row r="62" spans="5:10" ht="12.95" customHeight="1"/>
    <row r="63" spans="5:10" ht="12.95" customHeight="1"/>
    <row r="64" spans="5:10" ht="11.25" customHeight="1"/>
    <row r="65" ht="12.75" customHeight="1"/>
    <row r="66" ht="12.75" customHeight="1"/>
    <row r="67" ht="12" customHeight="1"/>
    <row r="68" ht="13.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93" spans="10:10">
      <c r="J93" s="1041"/>
    </row>
    <row r="130" hidden="1"/>
    <row r="131" hidden="1"/>
    <row r="132" hidden="1"/>
  </sheetData>
  <pageMargins left="0.98425196850393704" right="0.70866141732283472" top="0.70866141732283472" bottom="0.78740157480314965" header="0.51181102362204722" footer="0.59055118110236227"/>
  <pageSetup paperSize="9" scale="88" firstPageNumber="5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C132"/>
  <sheetViews>
    <sheetView topLeftCell="A13" zoomScaleNormal="100" zoomScaleSheetLayoutView="90" workbookViewId="0">
      <selection activeCell="M24" sqref="M24"/>
    </sheetView>
  </sheetViews>
  <sheetFormatPr defaultColWidth="10.6640625" defaultRowHeight="12.75"/>
  <cols>
    <col min="1" max="1" width="45.83203125" style="1035" customWidth="1"/>
    <col min="2" max="2" width="5.5" style="1035" customWidth="1"/>
    <col min="3" max="3" width="11" style="1035" hidden="1" customWidth="1"/>
    <col min="4" max="5" width="10.5" style="1035" hidden="1" customWidth="1"/>
    <col min="6" max="8" width="10.83203125" style="1035" hidden="1" customWidth="1"/>
    <col min="9" max="10" width="9" style="1035" hidden="1" customWidth="1"/>
    <col min="11" max="11" width="9.5" style="1035" hidden="1" customWidth="1"/>
    <col min="12" max="14" width="9.5" style="1035" bestFit="1" customWidth="1"/>
    <col min="15" max="30" width="10.83203125" style="1035" customWidth="1"/>
    <col min="31" max="16384" width="10.6640625" style="1035"/>
  </cols>
  <sheetData>
    <row r="1" spans="1:81" ht="18" customHeight="1">
      <c r="A1" s="1049" t="s">
        <v>1580</v>
      </c>
      <c r="B1" s="1049"/>
      <c r="C1" s="1049"/>
      <c r="D1" s="1049"/>
      <c r="E1" s="1049"/>
    </row>
    <row r="2" spans="1:81" ht="18" customHeight="1">
      <c r="B2" s="1197"/>
      <c r="C2" s="1197"/>
      <c r="D2" s="1197"/>
      <c r="E2" s="1197"/>
      <c r="J2" s="1036"/>
      <c r="K2" s="1036"/>
      <c r="L2" s="1036"/>
      <c r="M2" s="1036"/>
      <c r="N2" s="1036"/>
    </row>
    <row r="3" spans="1:81" ht="18" customHeight="1">
      <c r="A3" s="1198"/>
      <c r="B3" s="1198"/>
      <c r="C3" s="1199">
        <v>2003</v>
      </c>
      <c r="D3" s="1199">
        <v>2004</v>
      </c>
      <c r="E3" s="1199">
        <v>2007</v>
      </c>
      <c r="F3" s="1199">
        <v>2011</v>
      </c>
      <c r="G3" s="1199">
        <v>2012</v>
      </c>
      <c r="H3" s="1199">
        <v>2013</v>
      </c>
      <c r="I3" s="1199">
        <v>2014</v>
      </c>
      <c r="J3" s="1199">
        <v>2016</v>
      </c>
      <c r="K3" s="1202">
        <v>2017</v>
      </c>
      <c r="L3" s="1203">
        <v>2019</v>
      </c>
      <c r="M3" s="1203">
        <v>2020</v>
      </c>
      <c r="N3" s="1203">
        <v>2021</v>
      </c>
      <c r="O3" s="1203">
        <v>2022</v>
      </c>
      <c r="P3" s="1203">
        <v>2023</v>
      </c>
      <c r="Q3" s="1037"/>
      <c r="R3" s="1037"/>
      <c r="S3" s="1037"/>
      <c r="T3" s="1037"/>
      <c r="U3" s="1037"/>
      <c r="V3" s="1037"/>
      <c r="W3" s="1037"/>
      <c r="X3" s="1037"/>
      <c r="Y3" s="1037"/>
      <c r="Z3" s="1037"/>
      <c r="AA3" s="1037"/>
      <c r="AB3" s="1037"/>
      <c r="AC3" s="1037"/>
      <c r="AD3" s="1037"/>
      <c r="AE3" s="1037"/>
      <c r="AF3" s="1037"/>
      <c r="AG3" s="1037"/>
      <c r="AH3" s="1037"/>
      <c r="AI3" s="1037"/>
      <c r="AJ3" s="1037"/>
      <c r="AK3" s="1037"/>
      <c r="AL3" s="1037"/>
      <c r="AM3" s="1037"/>
      <c r="AN3" s="1037"/>
      <c r="AO3" s="1037"/>
      <c r="AP3" s="1037"/>
      <c r="AQ3" s="1037"/>
      <c r="AR3" s="1037"/>
      <c r="AS3" s="1037"/>
      <c r="AT3" s="1037"/>
      <c r="AU3" s="1037"/>
      <c r="AV3" s="1037"/>
      <c r="AW3" s="1037"/>
      <c r="AX3" s="1037"/>
      <c r="AY3" s="1037"/>
      <c r="AZ3" s="1037"/>
      <c r="BA3" s="1037"/>
      <c r="BB3" s="1037"/>
      <c r="BC3" s="1037"/>
      <c r="BD3" s="1037"/>
    </row>
    <row r="4" spans="1:81" ht="12.75" customHeight="1">
      <c r="A4" s="1038"/>
      <c r="B4" s="1038"/>
      <c r="C4" s="1050"/>
      <c r="D4" s="1050"/>
      <c r="E4" s="1039"/>
      <c r="F4" s="1039"/>
      <c r="G4" s="1039"/>
      <c r="H4" s="1039"/>
      <c r="I4" s="1039"/>
      <c r="J4" s="1039"/>
      <c r="K4" s="1039"/>
      <c r="L4" s="1039"/>
      <c r="M4" s="1039"/>
      <c r="N4" s="1047"/>
      <c r="O4" s="1047"/>
      <c r="P4" s="1047"/>
      <c r="Q4" s="1047"/>
      <c r="R4" s="1047"/>
      <c r="S4" s="1047"/>
    </row>
    <row r="5" spans="1:81" ht="12.75" customHeight="1">
      <c r="A5" s="1051" t="s">
        <v>9</v>
      </c>
      <c r="B5" s="1051"/>
      <c r="C5" s="1052">
        <v>13356.2</v>
      </c>
      <c r="D5" s="1053">
        <v>14008.498</v>
      </c>
      <c r="E5" s="1053">
        <f>SUM(E7:E45)</f>
        <v>55135.57699999999</v>
      </c>
      <c r="F5" s="1053">
        <v>28589.007000000001</v>
      </c>
      <c r="G5" s="1053">
        <v>32500.833999999999</v>
      </c>
      <c r="H5" s="1053">
        <v>56001.186999999998</v>
      </c>
      <c r="I5" s="252">
        <v>42853.298999999999</v>
      </c>
      <c r="J5" s="252">
        <v>24425.186000000002</v>
      </c>
      <c r="K5" s="252">
        <v>42331.05</v>
      </c>
      <c r="L5" s="252">
        <v>33415.599999999999</v>
      </c>
      <c r="M5" s="252">
        <v>22338.7</v>
      </c>
      <c r="N5" s="1054">
        <v>48679.1</v>
      </c>
      <c r="O5" s="1054">
        <v>57922.8</v>
      </c>
      <c r="P5" s="1054">
        <v>41686.800000000003</v>
      </c>
      <c r="Q5" s="1055"/>
      <c r="R5" s="1055"/>
      <c r="S5" s="1055"/>
      <c r="T5" s="1032"/>
      <c r="U5" s="1032"/>
      <c r="V5" s="1032"/>
      <c r="W5" s="1032"/>
      <c r="X5" s="1032"/>
      <c r="Y5" s="1032"/>
      <c r="Z5" s="1032"/>
      <c r="AA5" s="1032"/>
      <c r="AB5" s="1032"/>
      <c r="AC5" s="1032"/>
      <c r="AD5" s="1032"/>
      <c r="AE5" s="1032"/>
      <c r="AF5" s="1032"/>
      <c r="AG5" s="1032"/>
      <c r="AH5" s="1032"/>
      <c r="AI5" s="1032"/>
      <c r="AJ5" s="1032"/>
      <c r="AK5" s="1032"/>
      <c r="AL5" s="1032"/>
      <c r="AM5" s="1032"/>
      <c r="AN5" s="1032"/>
      <c r="AO5" s="1032"/>
      <c r="AP5" s="1032"/>
      <c r="AQ5" s="1032"/>
      <c r="AR5" s="1032"/>
      <c r="AS5" s="1032"/>
      <c r="AT5" s="1032"/>
      <c r="AU5" s="1032"/>
      <c r="AV5" s="1032"/>
      <c r="AW5" s="1032"/>
      <c r="AX5" s="1032"/>
      <c r="AY5" s="1032"/>
      <c r="AZ5" s="1032"/>
      <c r="BA5" s="1032"/>
      <c r="BB5" s="1032"/>
      <c r="BC5" s="1032"/>
      <c r="BD5" s="1032"/>
      <c r="BE5" s="1032"/>
      <c r="BF5" s="1032"/>
      <c r="BG5" s="1032"/>
      <c r="BH5" s="1032"/>
      <c r="BI5" s="1032"/>
      <c r="BJ5" s="1032"/>
      <c r="BK5" s="1032"/>
      <c r="BL5" s="1032"/>
      <c r="BM5" s="1032"/>
      <c r="BN5" s="1032"/>
      <c r="BO5" s="1032"/>
      <c r="BP5" s="1032"/>
      <c r="BQ5" s="1032"/>
      <c r="BR5" s="1032"/>
      <c r="BS5" s="1032"/>
      <c r="BT5" s="1032"/>
      <c r="BU5" s="1032"/>
      <c r="BV5" s="1032"/>
      <c r="BW5" s="1032"/>
      <c r="BX5" s="1032"/>
      <c r="BY5" s="1032"/>
      <c r="BZ5" s="1032"/>
      <c r="CA5" s="1032"/>
      <c r="CB5" s="1032"/>
      <c r="CC5" s="1032"/>
    </row>
    <row r="6" spans="1:81" ht="12.75" customHeight="1">
      <c r="A6" s="1051"/>
      <c r="B6" s="1051"/>
      <c r="C6" s="1052"/>
      <c r="D6" s="1056"/>
      <c r="E6" s="1036"/>
      <c r="F6" s="1036"/>
      <c r="G6" s="1057"/>
      <c r="H6" s="1053"/>
      <c r="I6" s="1058"/>
      <c r="J6" s="1058"/>
      <c r="K6" s="1058"/>
      <c r="L6" s="1058"/>
      <c r="M6" s="1058"/>
      <c r="N6" s="1056"/>
      <c r="O6" s="1056"/>
      <c r="P6" s="1056"/>
      <c r="Q6" s="1055"/>
      <c r="R6" s="1055"/>
      <c r="S6" s="1055"/>
      <c r="T6" s="1032"/>
      <c r="U6" s="1032"/>
      <c r="V6" s="1032"/>
      <c r="W6" s="1032"/>
      <c r="X6" s="1032"/>
      <c r="Y6" s="1032"/>
      <c r="Z6" s="1032"/>
      <c r="AA6" s="1032"/>
      <c r="AB6" s="1032"/>
      <c r="AC6" s="1032"/>
      <c r="AD6" s="1032"/>
      <c r="AE6" s="1032"/>
      <c r="AF6" s="1032"/>
      <c r="AG6" s="1032"/>
      <c r="AH6" s="1032"/>
      <c r="AI6" s="1032"/>
      <c r="AJ6" s="1032"/>
      <c r="AK6" s="1032"/>
      <c r="AL6" s="1032"/>
      <c r="AM6" s="1032"/>
      <c r="AN6" s="1032"/>
      <c r="AO6" s="1032"/>
      <c r="AP6" s="1032"/>
      <c r="AQ6" s="1032"/>
      <c r="AR6" s="1032"/>
      <c r="AS6" s="1032"/>
      <c r="AT6" s="1032"/>
      <c r="AU6" s="1032"/>
      <c r="AV6" s="1032"/>
      <c r="AW6" s="1032"/>
      <c r="AX6" s="1032"/>
      <c r="AY6" s="1032"/>
      <c r="AZ6" s="1032"/>
      <c r="BA6" s="1032"/>
      <c r="BB6" s="1032"/>
      <c r="BC6" s="1032"/>
      <c r="BD6" s="1032"/>
      <c r="BE6" s="1032"/>
      <c r="BF6" s="1032"/>
      <c r="BG6" s="1032"/>
      <c r="BH6" s="1032"/>
      <c r="BI6" s="1032"/>
      <c r="BJ6" s="1032"/>
      <c r="BK6" s="1032"/>
      <c r="BL6" s="1032"/>
      <c r="BM6" s="1032"/>
      <c r="BN6" s="1032"/>
      <c r="BO6" s="1032"/>
      <c r="BP6" s="1032"/>
      <c r="BQ6" s="1032"/>
      <c r="BR6" s="1032"/>
      <c r="BS6" s="1032"/>
      <c r="BT6" s="1032"/>
      <c r="BU6" s="1032"/>
      <c r="BV6" s="1032"/>
      <c r="BW6" s="1032"/>
      <c r="BX6" s="1032"/>
      <c r="BY6" s="1032"/>
      <c r="BZ6" s="1032"/>
      <c r="CA6" s="1032"/>
      <c r="CB6" s="1032"/>
      <c r="CC6" s="1032"/>
    </row>
    <row r="7" spans="1:81" ht="12.75" customHeight="1">
      <c r="A7" s="1036" t="s">
        <v>520</v>
      </c>
      <c r="B7" s="1059"/>
      <c r="C7" s="1060"/>
      <c r="D7" s="1056"/>
      <c r="E7" s="1036"/>
      <c r="F7" s="1036"/>
      <c r="G7" s="1057"/>
      <c r="H7" s="1053"/>
      <c r="I7" s="1058"/>
      <c r="J7" s="1058"/>
      <c r="K7" s="1058"/>
      <c r="L7" s="1058"/>
      <c r="M7" s="1058"/>
      <c r="N7" s="1056"/>
      <c r="O7" s="1056"/>
      <c r="P7" s="1056"/>
      <c r="Q7" s="1055"/>
      <c r="R7" s="1055"/>
      <c r="S7" s="1055"/>
      <c r="T7" s="1032"/>
      <c r="U7" s="1032"/>
      <c r="V7" s="1032"/>
      <c r="W7" s="1032"/>
      <c r="X7" s="1032"/>
      <c r="Y7" s="1032"/>
      <c r="Z7" s="1032"/>
      <c r="AA7" s="1032"/>
      <c r="AB7" s="1032"/>
      <c r="AC7" s="1032"/>
      <c r="AD7" s="1032"/>
      <c r="AE7" s="1032"/>
      <c r="AF7" s="1032"/>
      <c r="AG7" s="1032"/>
      <c r="AH7" s="1032"/>
      <c r="AI7" s="1032"/>
      <c r="AJ7" s="1032"/>
      <c r="AK7" s="1032"/>
      <c r="AL7" s="1032"/>
      <c r="AM7" s="1032"/>
      <c r="AN7" s="1032"/>
      <c r="AO7" s="1032"/>
      <c r="AP7" s="1032"/>
      <c r="AQ7" s="1032"/>
      <c r="AR7" s="1032"/>
      <c r="AS7" s="1032"/>
      <c r="AT7" s="1032"/>
      <c r="AU7" s="1032"/>
      <c r="AV7" s="1032"/>
      <c r="AW7" s="1032"/>
      <c r="AX7" s="1032"/>
      <c r="AY7" s="1032"/>
      <c r="AZ7" s="1032"/>
      <c r="BA7" s="1032"/>
      <c r="BB7" s="1032"/>
      <c r="BC7" s="1032"/>
      <c r="BD7" s="1032"/>
      <c r="BE7" s="1032"/>
      <c r="BF7" s="1032"/>
      <c r="BG7" s="1032"/>
      <c r="BH7" s="1032"/>
      <c r="BI7" s="1032"/>
      <c r="BJ7" s="1032"/>
      <c r="BK7" s="1032"/>
      <c r="BL7" s="1032"/>
      <c r="BM7" s="1032"/>
      <c r="BN7" s="1032"/>
      <c r="BO7" s="1032"/>
      <c r="BP7" s="1032"/>
      <c r="BQ7" s="1032"/>
      <c r="BR7" s="1032"/>
      <c r="BS7" s="1032"/>
      <c r="BT7" s="1032"/>
      <c r="BU7" s="1032"/>
      <c r="BV7" s="1032"/>
      <c r="BW7" s="1032"/>
      <c r="BX7" s="1032"/>
      <c r="BY7" s="1032"/>
      <c r="BZ7" s="1032"/>
      <c r="CA7" s="1032"/>
      <c r="CB7" s="1032"/>
      <c r="CC7" s="1032"/>
    </row>
    <row r="8" spans="1:81" ht="12.75" customHeight="1">
      <c r="A8" s="1061" t="s">
        <v>519</v>
      </c>
      <c r="B8" s="1062"/>
      <c r="C8" s="1063">
        <v>164.9</v>
      </c>
      <c r="D8" s="1036">
        <v>248.13900000000001</v>
      </c>
      <c r="E8" s="1044">
        <v>116.562</v>
      </c>
      <c r="F8" s="1036">
        <v>57.206000000000003</v>
      </c>
      <c r="G8" s="1044">
        <v>96.260999999999996</v>
      </c>
      <c r="H8" s="1044">
        <v>147.899</v>
      </c>
      <c r="I8" s="251">
        <v>206.881</v>
      </c>
      <c r="J8" s="251">
        <v>200.642</v>
      </c>
      <c r="K8" s="251">
        <v>146.06700000000001</v>
      </c>
      <c r="L8" s="251">
        <v>92.5</v>
      </c>
      <c r="M8" s="251">
        <v>867.2</v>
      </c>
      <c r="N8" s="1036">
        <v>371.7</v>
      </c>
      <c r="O8" s="1036">
        <v>952.6</v>
      </c>
      <c r="P8" s="1036">
        <v>1073.5</v>
      </c>
      <c r="Q8" s="1047"/>
      <c r="R8" s="1047"/>
      <c r="S8" s="1047"/>
    </row>
    <row r="9" spans="1:81" ht="12.75" customHeight="1">
      <c r="A9" s="1036" t="s">
        <v>518</v>
      </c>
      <c r="B9" s="1059"/>
      <c r="C9" s="1063">
        <v>738.9</v>
      </c>
      <c r="D9" s="1036">
        <v>190.19200000000001</v>
      </c>
      <c r="E9" s="1036">
        <v>599.76900000000001</v>
      </c>
      <c r="F9" s="1036">
        <v>425.18799999999999</v>
      </c>
      <c r="G9" s="1044">
        <v>222.99100000000001</v>
      </c>
      <c r="H9" s="1044">
        <v>341.55200000000002</v>
      </c>
      <c r="I9" s="251">
        <v>591.74199999999996</v>
      </c>
      <c r="J9" s="251">
        <v>200.495</v>
      </c>
      <c r="K9" s="251">
        <v>730.71</v>
      </c>
      <c r="L9" s="251">
        <v>289</v>
      </c>
      <c r="M9" s="251">
        <v>893.9</v>
      </c>
      <c r="N9" s="1036">
        <v>714.6</v>
      </c>
      <c r="O9" s="1036">
        <v>1085.3</v>
      </c>
      <c r="P9" s="1036">
        <v>909.6</v>
      </c>
      <c r="Q9" s="1047"/>
      <c r="R9" s="1047"/>
      <c r="S9" s="1047"/>
    </row>
    <row r="10" spans="1:81" ht="12.75" customHeight="1">
      <c r="A10" s="1036" t="s">
        <v>517</v>
      </c>
      <c r="B10" s="1059"/>
      <c r="C10" s="1059"/>
      <c r="D10" s="1036"/>
      <c r="E10" s="1036"/>
      <c r="F10" s="1036"/>
      <c r="G10" s="1064"/>
      <c r="H10" s="1044"/>
      <c r="I10" s="251"/>
      <c r="J10" s="251"/>
      <c r="K10" s="251"/>
      <c r="L10" s="251"/>
      <c r="M10" s="251"/>
      <c r="N10" s="1036"/>
      <c r="O10" s="1036"/>
      <c r="P10" s="1036"/>
      <c r="Q10" s="1047"/>
      <c r="R10" s="1047"/>
      <c r="S10" s="1047"/>
    </row>
    <row r="11" spans="1:81" ht="12.75" customHeight="1">
      <c r="A11" s="1036" t="s">
        <v>516</v>
      </c>
      <c r="B11" s="1059"/>
      <c r="C11" s="1063" t="s">
        <v>10</v>
      </c>
      <c r="D11" s="1060" t="s">
        <v>10</v>
      </c>
      <c r="E11" s="1065" t="s">
        <v>10</v>
      </c>
      <c r="F11" s="1065" t="s">
        <v>10</v>
      </c>
      <c r="G11" s="1065" t="s">
        <v>10</v>
      </c>
      <c r="H11" s="1065" t="s">
        <v>10</v>
      </c>
      <c r="I11" s="251">
        <v>5.5</v>
      </c>
      <c r="J11" s="251" t="s">
        <v>10</v>
      </c>
      <c r="K11" s="251">
        <v>0.68799999999999994</v>
      </c>
      <c r="L11" s="251">
        <v>29.2</v>
      </c>
      <c r="M11" s="251">
        <v>2.4</v>
      </c>
      <c r="N11" s="1060" t="s">
        <v>10</v>
      </c>
      <c r="O11" s="1291">
        <v>6</v>
      </c>
      <c r="P11" s="1291">
        <v>3.7</v>
      </c>
      <c r="Q11" s="1047"/>
      <c r="R11" s="1047"/>
      <c r="S11" s="1047"/>
    </row>
    <row r="12" spans="1:81" ht="12.75" customHeight="1">
      <c r="A12" s="1036" t="s">
        <v>515</v>
      </c>
      <c r="B12" s="1059"/>
      <c r="C12" s="1063"/>
      <c r="D12" s="1036"/>
      <c r="E12" s="1036"/>
      <c r="F12" s="1036"/>
      <c r="G12" s="1064"/>
      <c r="H12" s="1044"/>
      <c r="I12" s="251"/>
      <c r="J12" s="251"/>
      <c r="K12" s="251"/>
      <c r="L12" s="251"/>
      <c r="M12" s="251"/>
      <c r="N12" s="1036"/>
      <c r="O12" s="1036"/>
      <c r="P12" s="1036"/>
      <c r="Q12" s="1047"/>
      <c r="R12" s="1047"/>
      <c r="S12" s="1047"/>
    </row>
    <row r="13" spans="1:81" ht="12.75" customHeight="1">
      <c r="A13" s="1036" t="s">
        <v>514</v>
      </c>
      <c r="B13" s="1059"/>
      <c r="C13" s="1063">
        <v>5166.1000000000004</v>
      </c>
      <c r="D13" s="1036">
        <v>4366.9170000000004</v>
      </c>
      <c r="E13" s="1036">
        <v>9408.6440000000002</v>
      </c>
      <c r="F13" s="1036">
        <v>2902.8739999999998</v>
      </c>
      <c r="G13" s="1044">
        <v>2377.0129999999999</v>
      </c>
      <c r="H13" s="1044">
        <v>16884.932000000001</v>
      </c>
      <c r="I13" s="251">
        <v>17402.205000000002</v>
      </c>
      <c r="J13" s="251">
        <v>973.95100000000002</v>
      </c>
      <c r="K13" s="251">
        <v>1435.2080000000001</v>
      </c>
      <c r="L13" s="251">
        <v>1152</v>
      </c>
      <c r="M13" s="251">
        <v>287.3</v>
      </c>
      <c r="N13" s="1036">
        <v>521.1</v>
      </c>
      <c r="O13" s="1036">
        <v>357.1</v>
      </c>
      <c r="P13" s="1036">
        <v>139</v>
      </c>
      <c r="Q13" s="1047"/>
      <c r="R13" s="1047"/>
      <c r="S13" s="1047"/>
    </row>
    <row r="14" spans="1:81" ht="12.75" customHeight="1">
      <c r="A14" s="1036" t="s">
        <v>513</v>
      </c>
      <c r="B14" s="1059"/>
      <c r="C14" s="1063">
        <v>402.9</v>
      </c>
      <c r="D14" s="1036">
        <v>741.726</v>
      </c>
      <c r="E14" s="1036">
        <v>33792.434000000001</v>
      </c>
      <c r="F14" s="1036">
        <v>18872.048999999999</v>
      </c>
      <c r="G14" s="1044">
        <v>23250.548999999999</v>
      </c>
      <c r="H14" s="1044">
        <v>29758.941999999999</v>
      </c>
      <c r="I14" s="251">
        <v>19980.264999999999</v>
      </c>
      <c r="J14" s="251">
        <v>18162.781999999999</v>
      </c>
      <c r="K14" s="251">
        <v>25771.352999999999</v>
      </c>
      <c r="L14" s="251">
        <v>11750</v>
      </c>
      <c r="M14" s="251">
        <v>5775.2</v>
      </c>
      <c r="N14" s="1042">
        <v>13629.1</v>
      </c>
      <c r="O14" s="1042">
        <v>35805.5</v>
      </c>
      <c r="P14" s="1042">
        <v>22495.1</v>
      </c>
      <c r="Q14" s="1047"/>
      <c r="R14" s="1047"/>
      <c r="S14" s="1047"/>
    </row>
    <row r="15" spans="1:81" ht="12.75" customHeight="1">
      <c r="A15" s="1036" t="s">
        <v>512</v>
      </c>
      <c r="B15" s="1059"/>
      <c r="C15" s="1063"/>
      <c r="D15" s="1036"/>
      <c r="E15" s="1036"/>
      <c r="F15" s="1036"/>
      <c r="G15" s="1044"/>
      <c r="H15" s="1044"/>
      <c r="I15" s="251"/>
      <c r="J15" s="251"/>
      <c r="K15" s="251"/>
      <c r="L15" s="251"/>
      <c r="M15" s="251"/>
      <c r="N15" s="1036"/>
      <c r="O15" s="1036"/>
      <c r="P15" s="1036"/>
      <c r="Q15" s="1047"/>
      <c r="R15" s="1047"/>
      <c r="S15" s="1047"/>
    </row>
    <row r="16" spans="1:81" ht="12.75" customHeight="1">
      <c r="A16" s="1036" t="s">
        <v>511</v>
      </c>
      <c r="B16" s="1059"/>
      <c r="C16" s="1063">
        <v>52.1</v>
      </c>
      <c r="D16" s="1036">
        <v>34.209000000000003</v>
      </c>
      <c r="E16" s="1060" t="s">
        <v>10</v>
      </c>
      <c r="F16" s="1036">
        <v>159.77699999999999</v>
      </c>
      <c r="G16" s="1044">
        <v>2E-3</v>
      </c>
      <c r="H16" s="1044">
        <v>26.477</v>
      </c>
      <c r="I16" s="251">
        <v>0.3</v>
      </c>
      <c r="J16" s="251">
        <v>270</v>
      </c>
      <c r="K16" s="251" t="s">
        <v>10</v>
      </c>
      <c r="L16" s="251">
        <v>2204</v>
      </c>
      <c r="M16" s="251">
        <v>633</v>
      </c>
      <c r="N16" s="1036">
        <v>4.4000000000000004</v>
      </c>
      <c r="O16" s="1036">
        <v>36.5</v>
      </c>
      <c r="P16" s="1036">
        <v>290.3</v>
      </c>
      <c r="Q16" s="1047"/>
      <c r="R16" s="1047"/>
      <c r="S16" s="1047"/>
    </row>
    <row r="17" spans="1:19" ht="12.75" customHeight="1">
      <c r="A17" s="1036" t="s">
        <v>510</v>
      </c>
      <c r="B17" s="1059"/>
      <c r="C17" s="1063"/>
      <c r="D17" s="1036"/>
      <c r="E17" s="1036"/>
      <c r="F17" s="1036"/>
      <c r="G17" s="1044"/>
      <c r="H17" s="1044"/>
      <c r="I17" s="251"/>
      <c r="J17" s="251"/>
      <c r="K17" s="251"/>
      <c r="L17" s="251"/>
      <c r="M17" s="251"/>
      <c r="N17" s="1036"/>
      <c r="O17" s="1036"/>
      <c r="P17" s="1036"/>
      <c r="Q17" s="1047"/>
      <c r="R17" s="1047"/>
      <c r="S17" s="1047"/>
    </row>
    <row r="18" spans="1:19" ht="12.75" customHeight="1">
      <c r="A18" s="1036" t="s">
        <v>509</v>
      </c>
      <c r="B18" s="1059"/>
      <c r="C18" s="1063">
        <v>23.1</v>
      </c>
      <c r="D18" s="1036">
        <v>36.265999999999998</v>
      </c>
      <c r="E18" s="1036">
        <v>36.448999999999998</v>
      </c>
      <c r="F18" s="1036">
        <v>136.43799999999999</v>
      </c>
      <c r="G18" s="1044">
        <v>339.733</v>
      </c>
      <c r="H18" s="1044">
        <v>256.67200000000003</v>
      </c>
      <c r="I18" s="251">
        <v>243.05600000000001</v>
      </c>
      <c r="J18" s="251">
        <v>23.184999999999999</v>
      </c>
      <c r="K18" s="251">
        <v>1856.1410000000001</v>
      </c>
      <c r="L18" s="251">
        <v>46.2</v>
      </c>
      <c r="M18" s="251">
        <v>78.599999999999994</v>
      </c>
      <c r="N18" s="1036">
        <v>44.6</v>
      </c>
      <c r="O18" s="1036">
        <v>289.7</v>
      </c>
      <c r="P18" s="1036">
        <v>176.3</v>
      </c>
      <c r="Q18" s="1047"/>
      <c r="R18" s="1047"/>
      <c r="S18" s="1047"/>
    </row>
    <row r="19" spans="1:19" ht="12.75" customHeight="1">
      <c r="A19" s="1036" t="s">
        <v>508</v>
      </c>
      <c r="B19" s="1036"/>
      <c r="C19" s="1060"/>
      <c r="D19" s="1036"/>
      <c r="E19" s="1036"/>
      <c r="F19" s="1036"/>
      <c r="G19" s="1044"/>
      <c r="H19" s="1044"/>
      <c r="I19" s="251"/>
      <c r="J19" s="251"/>
      <c r="K19" s="251"/>
      <c r="L19" s="251"/>
      <c r="M19" s="251"/>
      <c r="N19" s="1036"/>
      <c r="O19" s="1036"/>
      <c r="P19" s="1036"/>
      <c r="Q19" s="1047"/>
      <c r="R19" s="1047"/>
      <c r="S19" s="1047"/>
    </row>
    <row r="20" spans="1:19" ht="12.75" customHeight="1">
      <c r="A20" s="1036" t="s">
        <v>507</v>
      </c>
      <c r="B20" s="1059"/>
      <c r="C20" s="1060">
        <v>753.2</v>
      </c>
      <c r="D20" s="1044">
        <v>1363.71</v>
      </c>
      <c r="E20" s="1044">
        <v>2768.509</v>
      </c>
      <c r="F20" s="1036">
        <v>756.75099999999998</v>
      </c>
      <c r="G20" s="1044">
        <v>462.34</v>
      </c>
      <c r="H20" s="1044">
        <v>756.18200000000002</v>
      </c>
      <c r="I20" s="251">
        <v>624.99300000000005</v>
      </c>
      <c r="J20" s="251">
        <v>66.988</v>
      </c>
      <c r="K20" s="251">
        <v>12.218</v>
      </c>
      <c r="L20" s="251">
        <v>4.5</v>
      </c>
      <c r="M20" s="251">
        <v>94.4</v>
      </c>
      <c r="N20" s="1036">
        <v>231.6</v>
      </c>
      <c r="O20" s="1036">
        <v>447.3</v>
      </c>
      <c r="P20" s="1036">
        <v>435.6</v>
      </c>
      <c r="Q20" s="1047"/>
      <c r="R20" s="1047"/>
      <c r="S20" s="1047"/>
    </row>
    <row r="21" spans="1:19" ht="12.75" customHeight="1">
      <c r="A21" s="1036" t="s">
        <v>506</v>
      </c>
      <c r="B21" s="1059"/>
      <c r="C21" s="1063"/>
      <c r="D21" s="1036"/>
      <c r="E21" s="1036"/>
      <c r="F21" s="1036"/>
      <c r="G21" s="1044"/>
      <c r="H21" s="1044"/>
      <c r="I21" s="251"/>
      <c r="J21" s="251"/>
      <c r="K21" s="251"/>
      <c r="L21" s="251"/>
      <c r="M21" s="251"/>
      <c r="N21" s="1036"/>
      <c r="O21" s="1036"/>
      <c r="P21" s="1036"/>
      <c r="Q21" s="1047"/>
      <c r="R21" s="1047"/>
      <c r="S21" s="1047"/>
    </row>
    <row r="22" spans="1:19" ht="12.75" customHeight="1">
      <c r="A22" s="1036" t="s">
        <v>505</v>
      </c>
      <c r="B22" s="1059"/>
      <c r="C22" s="1063">
        <v>42.5</v>
      </c>
      <c r="D22" s="1036">
        <v>16.454999999999998</v>
      </c>
      <c r="E22" s="1060">
        <v>2.8090000000000002</v>
      </c>
      <c r="F22" s="1036">
        <v>21.251000000000001</v>
      </c>
      <c r="G22" s="1065" t="s">
        <v>10</v>
      </c>
      <c r="H22" s="1044">
        <v>2.1000000000000001E-2</v>
      </c>
      <c r="I22" s="251" t="s">
        <v>10</v>
      </c>
      <c r="J22" s="251">
        <v>4.9800000000000004</v>
      </c>
      <c r="K22" s="251">
        <v>94.576999999999998</v>
      </c>
      <c r="L22" s="251">
        <v>65.8</v>
      </c>
      <c r="M22" s="251">
        <v>63.7</v>
      </c>
      <c r="N22" s="1036">
        <v>952.6</v>
      </c>
      <c r="O22" s="1036">
        <v>354.2</v>
      </c>
      <c r="P22" s="1036">
        <v>96.3</v>
      </c>
      <c r="Q22" s="1047"/>
      <c r="R22" s="1047"/>
      <c r="S22" s="1047"/>
    </row>
    <row r="23" spans="1:19" ht="12.75" customHeight="1">
      <c r="A23" s="1036" t="s">
        <v>504</v>
      </c>
      <c r="B23" s="1059"/>
      <c r="C23" s="1063"/>
      <c r="D23" s="1036"/>
      <c r="E23" s="1060"/>
      <c r="F23" s="1036"/>
      <c r="G23" s="1044"/>
      <c r="H23" s="1044"/>
      <c r="I23" s="251"/>
      <c r="J23" s="251"/>
      <c r="K23" s="251"/>
      <c r="L23" s="251"/>
      <c r="M23" s="251"/>
      <c r="N23" s="1036"/>
      <c r="O23" s="1036"/>
      <c r="P23" s="1036"/>
      <c r="Q23" s="1047"/>
      <c r="R23" s="1047"/>
      <c r="S23" s="1047"/>
    </row>
    <row r="24" spans="1:19" ht="12.75" customHeight="1">
      <c r="A24" s="1036" t="s">
        <v>503</v>
      </c>
      <c r="B24" s="1059"/>
      <c r="C24" s="1063"/>
      <c r="D24" s="1036"/>
      <c r="E24" s="1060"/>
      <c r="F24" s="1036"/>
      <c r="G24" s="1044"/>
      <c r="H24" s="1044"/>
      <c r="I24" s="251"/>
      <c r="J24" s="251"/>
      <c r="K24" s="251"/>
      <c r="L24" s="251"/>
      <c r="M24" s="251"/>
      <c r="N24" s="1036"/>
      <c r="O24" s="1036"/>
      <c r="P24" s="1036"/>
      <c r="Q24" s="1047"/>
      <c r="R24" s="1047"/>
      <c r="S24" s="1047"/>
    </row>
    <row r="25" spans="1:19" ht="12.75" customHeight="1">
      <c r="A25" s="1036" t="s">
        <v>502</v>
      </c>
      <c r="B25" s="1036"/>
      <c r="C25" s="1060">
        <v>0.7</v>
      </c>
      <c r="D25" s="1036">
        <v>0.60599999999999998</v>
      </c>
      <c r="E25" s="1060">
        <v>4.0000000000000001E-3</v>
      </c>
      <c r="F25" s="1036">
        <v>87.506</v>
      </c>
      <c r="G25" s="1044">
        <v>12.367000000000001</v>
      </c>
      <c r="H25" s="1044">
        <v>2.3460000000000001</v>
      </c>
      <c r="I25" s="251">
        <v>1.2E-2</v>
      </c>
      <c r="J25" s="251" t="s">
        <v>10</v>
      </c>
      <c r="K25" s="251">
        <v>14.574</v>
      </c>
      <c r="L25" s="251" t="s">
        <v>10</v>
      </c>
      <c r="M25" s="251">
        <v>0.5</v>
      </c>
      <c r="N25" s="1036">
        <v>2.1</v>
      </c>
      <c r="O25" s="1036">
        <v>2.2000000000000002</v>
      </c>
      <c r="P25" s="1036">
        <v>76.7</v>
      </c>
      <c r="Q25" s="1047"/>
      <c r="R25" s="1047"/>
      <c r="S25" s="1047"/>
    </row>
    <row r="26" spans="1:19" ht="12.75" customHeight="1">
      <c r="A26" s="1036" t="s">
        <v>501</v>
      </c>
      <c r="B26" s="1059"/>
      <c r="C26" s="1063">
        <v>4157.2</v>
      </c>
      <c r="D26" s="1036">
        <v>3849.239</v>
      </c>
      <c r="E26" s="1036">
        <v>3261.056</v>
      </c>
      <c r="F26" s="1036">
        <v>950.55399999999997</v>
      </c>
      <c r="G26" s="1044">
        <v>1081.4780000000001</v>
      </c>
      <c r="H26" s="1044">
        <v>696.76199999999994</v>
      </c>
      <c r="I26" s="251">
        <v>152.12100000000001</v>
      </c>
      <c r="J26" s="251">
        <v>1128.357</v>
      </c>
      <c r="K26" s="251">
        <v>4234.2489999999998</v>
      </c>
      <c r="L26" s="251">
        <v>1050.7</v>
      </c>
      <c r="M26" s="251">
        <v>2854.5</v>
      </c>
      <c r="N26" s="1036">
        <v>617.5</v>
      </c>
      <c r="O26" s="1036">
        <v>1174.7</v>
      </c>
      <c r="P26" s="1066">
        <v>2568.4</v>
      </c>
      <c r="Q26" s="1047"/>
      <c r="R26" s="1047"/>
      <c r="S26" s="1047"/>
    </row>
    <row r="27" spans="1:19" ht="12.75" customHeight="1">
      <c r="A27" s="1036" t="s">
        <v>500</v>
      </c>
      <c r="B27" s="1059"/>
      <c r="C27" s="1063"/>
      <c r="D27" s="1036"/>
      <c r="E27" s="1036"/>
      <c r="F27" s="1036"/>
      <c r="G27" s="1044"/>
      <c r="H27" s="1044"/>
      <c r="I27" s="251"/>
      <c r="J27" s="251"/>
      <c r="K27" s="251"/>
      <c r="L27" s="251"/>
      <c r="M27" s="251"/>
      <c r="N27" s="1036"/>
      <c r="O27" s="1036"/>
      <c r="P27" s="1036"/>
      <c r="Q27" s="1047"/>
      <c r="R27" s="1047"/>
      <c r="S27" s="1047"/>
    </row>
    <row r="28" spans="1:19" ht="12.75" customHeight="1">
      <c r="A28" s="1036" t="s">
        <v>499</v>
      </c>
      <c r="B28" s="1059"/>
      <c r="C28" s="1063">
        <v>0.9</v>
      </c>
      <c r="D28" s="1060" t="s">
        <v>10</v>
      </c>
      <c r="E28" s="1060">
        <v>4.3760000000000003</v>
      </c>
      <c r="F28" s="1044">
        <v>19.63</v>
      </c>
      <c r="G28" s="1065" t="s">
        <v>10</v>
      </c>
      <c r="H28" s="1065" t="s">
        <v>10</v>
      </c>
      <c r="I28" s="251">
        <v>46.906999999999996</v>
      </c>
      <c r="J28" s="251">
        <v>51.497999999999998</v>
      </c>
      <c r="K28" s="251">
        <v>36.838000000000001</v>
      </c>
      <c r="L28" s="251">
        <v>1</v>
      </c>
      <c r="M28" s="251" t="s">
        <v>10</v>
      </c>
      <c r="N28" s="1060" t="s">
        <v>10</v>
      </c>
      <c r="O28" s="1060">
        <v>79.099999999999994</v>
      </c>
      <c r="P28" s="1060">
        <v>177.6</v>
      </c>
      <c r="Q28" s="1047"/>
      <c r="R28" s="1047"/>
      <c r="S28" s="1047"/>
    </row>
    <row r="29" spans="1:19" ht="12.75" customHeight="1">
      <c r="A29" s="1036" t="s">
        <v>498</v>
      </c>
      <c r="B29" s="1059"/>
      <c r="C29" s="1063"/>
      <c r="D29" s="1036"/>
      <c r="E29" s="1036"/>
      <c r="F29" s="1036"/>
      <c r="G29" s="1044"/>
      <c r="H29" s="1044"/>
      <c r="I29" s="251"/>
      <c r="J29" s="251"/>
      <c r="K29" s="251"/>
      <c r="L29" s="251"/>
      <c r="M29" s="251"/>
      <c r="N29" s="1036"/>
      <c r="O29" s="1036"/>
      <c r="P29" s="1036"/>
      <c r="Q29" s="1047"/>
      <c r="R29" s="1047"/>
      <c r="S29" s="1047"/>
    </row>
    <row r="30" spans="1:19" ht="12.75" customHeight="1">
      <c r="A30" s="1036" t="s">
        <v>497</v>
      </c>
      <c r="B30" s="1059"/>
      <c r="C30" s="1063"/>
      <c r="D30" s="1036"/>
      <c r="E30" s="1036"/>
      <c r="F30" s="1036"/>
      <c r="G30" s="1044"/>
      <c r="H30" s="1044"/>
      <c r="I30" s="251"/>
      <c r="J30" s="251"/>
      <c r="K30" s="251"/>
      <c r="L30" s="251"/>
      <c r="M30" s="251"/>
      <c r="N30" s="1036"/>
      <c r="O30" s="1036"/>
      <c r="P30" s="1036"/>
      <c r="Q30" s="1047"/>
      <c r="R30" s="1047"/>
      <c r="S30" s="1047"/>
    </row>
    <row r="31" spans="1:19" ht="12.75" customHeight="1">
      <c r="A31" s="1036" t="s">
        <v>496</v>
      </c>
      <c r="B31" s="1036"/>
      <c r="C31" s="1060">
        <v>114.4</v>
      </c>
      <c r="D31" s="1036">
        <v>32.207999999999998</v>
      </c>
      <c r="E31" s="1036">
        <v>169.84899999999999</v>
      </c>
      <c r="F31" s="1036">
        <v>507.30799999999999</v>
      </c>
      <c r="G31" s="1044">
        <v>430.26900000000001</v>
      </c>
      <c r="H31" s="1044">
        <v>439.06799999999998</v>
      </c>
      <c r="I31" s="251">
        <v>655.23599999999999</v>
      </c>
      <c r="J31" s="251">
        <v>773.64400000000001</v>
      </c>
      <c r="K31" s="251">
        <v>609.1</v>
      </c>
      <c r="L31" s="251">
        <v>1214</v>
      </c>
      <c r="M31" s="251">
        <v>403.7</v>
      </c>
      <c r="N31" s="1066">
        <v>1150.5999999999999</v>
      </c>
      <c r="O31" s="1066">
        <v>1095</v>
      </c>
      <c r="P31" s="1036">
        <v>893.8</v>
      </c>
      <c r="Q31" s="1047"/>
      <c r="R31" s="1047"/>
      <c r="S31" s="1047"/>
    </row>
    <row r="32" spans="1:19" ht="27.75" customHeight="1">
      <c r="A32" s="1059" t="s">
        <v>1321</v>
      </c>
      <c r="B32" s="1036"/>
      <c r="C32" s="1060"/>
      <c r="D32" s="1036"/>
      <c r="E32" s="1036"/>
      <c r="F32" s="1036"/>
      <c r="G32" s="1044"/>
      <c r="H32" s="1044"/>
      <c r="I32" s="251"/>
      <c r="J32" s="251">
        <v>7.6319999999999997</v>
      </c>
      <c r="K32" s="251"/>
      <c r="L32" s="251">
        <v>43</v>
      </c>
      <c r="M32" s="251" t="s">
        <v>10</v>
      </c>
      <c r="N32" s="1060" t="s">
        <v>10</v>
      </c>
      <c r="O32" s="1060" t="s">
        <v>10</v>
      </c>
      <c r="P32" s="1060" t="s">
        <v>10</v>
      </c>
      <c r="Q32" s="1047"/>
      <c r="R32" s="1047"/>
      <c r="S32" s="1047"/>
    </row>
    <row r="33" spans="1:19" ht="12.75" customHeight="1">
      <c r="A33" s="1036" t="s">
        <v>495</v>
      </c>
      <c r="B33" s="1059"/>
      <c r="C33" s="1063">
        <v>1127.8</v>
      </c>
      <c r="D33" s="1044">
        <v>2850.36</v>
      </c>
      <c r="E33" s="1044">
        <v>3574.335</v>
      </c>
      <c r="F33" s="1036">
        <v>3188.3139999999999</v>
      </c>
      <c r="G33" s="1044">
        <v>2837.4209999999998</v>
      </c>
      <c r="H33" s="1044">
        <v>2453.2130000000002</v>
      </c>
      <c r="I33" s="251">
        <v>1211.046</v>
      </c>
      <c r="J33" s="251">
        <v>137.345</v>
      </c>
      <c r="K33" s="251">
        <v>4947.268</v>
      </c>
      <c r="L33" s="251">
        <v>8481.2999999999993</v>
      </c>
      <c r="M33" s="251">
        <v>5185.3</v>
      </c>
      <c r="N33" s="1066">
        <v>7404.8</v>
      </c>
      <c r="O33" s="1066">
        <v>3377.2</v>
      </c>
      <c r="P33" s="1066">
        <v>2693.9</v>
      </c>
      <c r="Q33" s="1047"/>
      <c r="R33" s="1047"/>
      <c r="S33" s="1047"/>
    </row>
    <row r="34" spans="1:19" ht="12.75" customHeight="1">
      <c r="A34" s="1036" t="s">
        <v>494</v>
      </c>
      <c r="B34" s="1059"/>
      <c r="C34" s="1063"/>
      <c r="D34" s="1036"/>
      <c r="E34" s="1036"/>
      <c r="F34" s="1036"/>
      <c r="G34" s="1044"/>
      <c r="H34" s="1044"/>
      <c r="I34" s="251"/>
      <c r="J34" s="251"/>
      <c r="K34" s="251"/>
      <c r="L34" s="251"/>
      <c r="M34" s="251"/>
      <c r="N34" s="1036"/>
      <c r="O34" s="1036"/>
      <c r="P34" s="1036"/>
      <c r="Q34" s="1047"/>
      <c r="R34" s="1047"/>
      <c r="S34" s="1047"/>
    </row>
    <row r="35" spans="1:19" ht="12.75" customHeight="1">
      <c r="A35" s="1036" t="s">
        <v>493</v>
      </c>
      <c r="B35" s="1036"/>
      <c r="C35" s="1060"/>
      <c r="D35" s="1036"/>
      <c r="E35" s="1036"/>
      <c r="F35" s="1036"/>
      <c r="G35" s="1044"/>
      <c r="H35" s="1044"/>
      <c r="I35" s="251"/>
      <c r="J35" s="251"/>
      <c r="K35" s="251"/>
      <c r="L35" s="251"/>
      <c r="M35" s="251"/>
      <c r="N35" s="1036"/>
      <c r="O35" s="1036"/>
      <c r="P35" s="1036"/>
      <c r="Q35" s="1047"/>
      <c r="R35" s="1047"/>
      <c r="S35" s="1047"/>
    </row>
    <row r="36" spans="1:19" ht="12.75" customHeight="1">
      <c r="A36" s="1036" t="s">
        <v>492</v>
      </c>
      <c r="B36" s="1059"/>
      <c r="C36" s="1063"/>
      <c r="D36" s="1036"/>
      <c r="E36" s="1036"/>
      <c r="F36" s="1036"/>
      <c r="G36" s="1044"/>
      <c r="H36" s="1044"/>
      <c r="I36" s="251"/>
      <c r="J36" s="251"/>
      <c r="K36" s="251"/>
      <c r="L36" s="251"/>
      <c r="M36" s="251"/>
      <c r="N36" s="1036"/>
      <c r="O36" s="1036"/>
      <c r="P36" s="1036"/>
      <c r="Q36" s="1047"/>
      <c r="R36" s="1047"/>
      <c r="S36" s="1047"/>
    </row>
    <row r="37" spans="1:19" ht="12.75" customHeight="1">
      <c r="A37" s="1036" t="s">
        <v>491</v>
      </c>
      <c r="B37" s="1059"/>
      <c r="C37" s="1063"/>
      <c r="D37" s="1036"/>
      <c r="E37" s="1036"/>
      <c r="F37" s="1036"/>
      <c r="G37" s="1044"/>
      <c r="H37" s="1044"/>
      <c r="I37" s="251"/>
      <c r="J37" s="251"/>
      <c r="K37" s="251"/>
      <c r="L37" s="251"/>
      <c r="M37" s="251"/>
      <c r="N37" s="1036"/>
      <c r="O37" s="1036"/>
      <c r="P37" s="1036"/>
      <c r="Q37" s="1047"/>
      <c r="R37" s="1047"/>
      <c r="S37" s="1047"/>
    </row>
    <row r="38" spans="1:19" ht="12.75" customHeight="1">
      <c r="A38" s="1036" t="s">
        <v>490</v>
      </c>
      <c r="B38" s="1059"/>
      <c r="C38" s="1063">
        <v>312.2</v>
      </c>
      <c r="D38" s="1036">
        <v>233.39099999999999</v>
      </c>
      <c r="E38" s="1036">
        <v>1113.6489999999999</v>
      </c>
      <c r="F38" s="1036">
        <v>162.90799999999999</v>
      </c>
      <c r="G38" s="1044">
        <v>95.569000000000003</v>
      </c>
      <c r="H38" s="1044">
        <v>63.228000000000002</v>
      </c>
      <c r="I38" s="251">
        <v>104.58199999999999</v>
      </c>
      <c r="J38" s="251">
        <v>692.47699999999998</v>
      </c>
      <c r="K38" s="251">
        <v>2073.6210000000001</v>
      </c>
      <c r="L38" s="251">
        <v>4965.7</v>
      </c>
      <c r="M38" s="251">
        <v>2904.2</v>
      </c>
      <c r="N38" s="1066">
        <v>19492.900000000001</v>
      </c>
      <c r="O38" s="1066">
        <v>10926.7</v>
      </c>
      <c r="P38" s="1066">
        <v>6131.5</v>
      </c>
      <c r="Q38" s="1047"/>
      <c r="R38" s="1047"/>
      <c r="S38" s="1047"/>
    </row>
    <row r="39" spans="1:19" ht="12.75" customHeight="1">
      <c r="A39" s="1036" t="s">
        <v>489</v>
      </c>
      <c r="B39" s="1059"/>
      <c r="C39" s="1063"/>
      <c r="D39" s="1036"/>
      <c r="E39" s="1036"/>
      <c r="F39" s="1036"/>
      <c r="G39" s="1044"/>
      <c r="H39" s="1044"/>
      <c r="I39" s="251"/>
      <c r="J39" s="251"/>
      <c r="K39" s="251"/>
      <c r="L39" s="251"/>
      <c r="M39" s="251"/>
      <c r="N39" s="1036"/>
      <c r="O39" s="1036"/>
      <c r="P39" s="1036"/>
      <c r="Q39" s="1047"/>
      <c r="R39" s="1047"/>
      <c r="S39" s="1047"/>
    </row>
    <row r="40" spans="1:19" ht="12.75" customHeight="1">
      <c r="A40" s="1036" t="s">
        <v>488</v>
      </c>
      <c r="B40" s="1059"/>
      <c r="C40" s="1063">
        <v>263.60000000000002</v>
      </c>
      <c r="D40" s="1036">
        <v>40.582999999999998</v>
      </c>
      <c r="E40" s="1044">
        <v>169.43199999999999</v>
      </c>
      <c r="F40" s="1036">
        <v>338.637</v>
      </c>
      <c r="G40" s="1044">
        <v>1209.6949999999999</v>
      </c>
      <c r="H40" s="1044">
        <v>4143.2839999999997</v>
      </c>
      <c r="I40" s="251">
        <v>1610.7639999999999</v>
      </c>
      <c r="J40" s="251">
        <v>1532.4190000000001</v>
      </c>
      <c r="K40" s="251">
        <v>352.44600000000003</v>
      </c>
      <c r="L40" s="251">
        <v>1991.1</v>
      </c>
      <c r="M40" s="251">
        <v>2276.8000000000002</v>
      </c>
      <c r="N40" s="1066">
        <v>3241.1</v>
      </c>
      <c r="O40" s="1066">
        <v>1744.3</v>
      </c>
      <c r="P40" s="1066">
        <v>1534.8</v>
      </c>
      <c r="Q40" s="1047"/>
      <c r="R40" s="1047"/>
      <c r="S40" s="1047"/>
    </row>
    <row r="41" spans="1:19" ht="12.75" customHeight="1">
      <c r="A41" s="1036" t="s">
        <v>487</v>
      </c>
      <c r="B41" s="1059"/>
      <c r="C41" s="1063"/>
      <c r="D41" s="1036"/>
      <c r="E41" s="1036"/>
      <c r="F41" s="1036"/>
      <c r="G41" s="1044"/>
      <c r="H41" s="1044"/>
      <c r="I41" s="251"/>
      <c r="J41" s="251"/>
      <c r="K41" s="251"/>
      <c r="L41" s="251"/>
      <c r="M41" s="251"/>
      <c r="N41" s="1036"/>
      <c r="O41" s="1036"/>
      <c r="P41" s="1036"/>
      <c r="Q41" s="1047"/>
      <c r="R41" s="1047"/>
      <c r="S41" s="1047"/>
    </row>
    <row r="42" spans="1:19" ht="12.75" customHeight="1">
      <c r="A42" s="1036" t="s">
        <v>486</v>
      </c>
      <c r="B42" s="1059"/>
      <c r="C42" s="1063"/>
      <c r="D42" s="1036"/>
      <c r="E42" s="1036"/>
      <c r="F42" s="1036"/>
      <c r="G42" s="1044"/>
      <c r="H42" s="1044"/>
      <c r="I42" s="251"/>
      <c r="J42" s="251"/>
      <c r="K42" s="251"/>
      <c r="L42" s="251"/>
      <c r="M42" s="251"/>
      <c r="N42" s="1036"/>
      <c r="O42" s="1036"/>
      <c r="P42" s="1036"/>
      <c r="Q42" s="1047"/>
      <c r="R42" s="1047"/>
      <c r="S42" s="1047"/>
    </row>
    <row r="43" spans="1:19" ht="12.75" customHeight="1">
      <c r="A43" s="1036" t="s">
        <v>485</v>
      </c>
      <c r="B43" s="1036"/>
      <c r="C43" s="1060"/>
      <c r="D43" s="1036"/>
      <c r="E43" s="1036"/>
      <c r="F43" s="1036"/>
      <c r="G43" s="1044"/>
      <c r="H43" s="1044"/>
      <c r="I43" s="251"/>
      <c r="J43" s="251"/>
      <c r="K43" s="251"/>
      <c r="L43" s="251"/>
      <c r="M43" s="251"/>
      <c r="N43" s="1036"/>
      <c r="O43" s="1036"/>
      <c r="P43" s="1036"/>
      <c r="Q43" s="1047"/>
      <c r="R43" s="1047"/>
      <c r="S43" s="1047"/>
    </row>
    <row r="44" spans="1:19" ht="12.75" customHeight="1">
      <c r="A44" s="1036" t="s">
        <v>484</v>
      </c>
      <c r="B44" s="1059"/>
      <c r="C44" s="1063">
        <v>15.7</v>
      </c>
      <c r="D44" s="1036">
        <v>1.825</v>
      </c>
      <c r="E44" s="1036">
        <v>96.869</v>
      </c>
      <c r="F44" s="1065" t="s">
        <v>10</v>
      </c>
      <c r="G44" s="1044">
        <v>0.29499999999999998</v>
      </c>
      <c r="H44" s="1044">
        <v>1.123</v>
      </c>
      <c r="I44" s="251">
        <v>0.92500000000000004</v>
      </c>
      <c r="J44" s="251">
        <v>37.241999999999997</v>
      </c>
      <c r="K44" s="251">
        <v>10.7</v>
      </c>
      <c r="L44" s="251">
        <v>18</v>
      </c>
      <c r="M44" s="251" t="s">
        <v>10</v>
      </c>
      <c r="N44" s="1036">
        <v>299.5</v>
      </c>
      <c r="O44" s="1036">
        <v>111.2</v>
      </c>
      <c r="P44" s="1036">
        <v>675</v>
      </c>
      <c r="Q44" s="1047"/>
      <c r="R44" s="1047"/>
      <c r="S44" s="1047"/>
    </row>
    <row r="45" spans="1:19" ht="12.75" customHeight="1">
      <c r="A45" s="1036" t="s">
        <v>483</v>
      </c>
      <c r="B45" s="1059"/>
      <c r="C45" s="1067">
        <v>20</v>
      </c>
      <c r="D45" s="1036">
        <v>2.6720000000000002</v>
      </c>
      <c r="E45" s="1036">
        <v>20.831</v>
      </c>
      <c r="F45" s="1036">
        <v>2.6160000000000001</v>
      </c>
      <c r="G45" s="1044">
        <v>84.850999999999999</v>
      </c>
      <c r="H45" s="1044">
        <v>29.486000000000001</v>
      </c>
      <c r="I45" s="251">
        <v>16.756</v>
      </c>
      <c r="J45" s="251">
        <v>161.54900000000001</v>
      </c>
      <c r="K45" s="251">
        <v>5.3170000000000002</v>
      </c>
      <c r="L45" s="251">
        <v>17.600000000000001</v>
      </c>
      <c r="M45" s="251">
        <v>18</v>
      </c>
      <c r="N45" s="1036">
        <v>0.9</v>
      </c>
      <c r="O45" s="1036">
        <v>78.2</v>
      </c>
      <c r="P45" s="1066">
        <v>1315.7</v>
      </c>
      <c r="Q45" s="1047"/>
      <c r="R45" s="1047"/>
      <c r="S45" s="1047"/>
    </row>
    <row r="46" spans="1:19" ht="12.75" customHeight="1">
      <c r="A46" s="1205"/>
      <c r="B46" s="1206"/>
      <c r="C46" s="1207"/>
      <c r="D46" s="1207"/>
      <c r="E46" s="1205"/>
      <c r="F46" s="1205"/>
      <c r="G46" s="1208"/>
      <c r="H46" s="1204"/>
      <c r="I46" s="1209"/>
      <c r="J46" s="1209"/>
      <c r="K46" s="1209"/>
      <c r="L46" s="1210"/>
      <c r="M46" s="1210"/>
      <c r="N46" s="1211"/>
      <c r="O46" s="1211"/>
      <c r="P46" s="1211"/>
      <c r="Q46" s="1047"/>
      <c r="R46" s="1047"/>
      <c r="S46" s="1047"/>
    </row>
    <row r="47" spans="1:19" ht="12.75" customHeight="1">
      <c r="A47" s="1059"/>
      <c r="B47" s="1059"/>
      <c r="C47" s="1059"/>
      <c r="D47" s="1059"/>
      <c r="E47" s="1059"/>
      <c r="F47" s="1047"/>
      <c r="G47" s="1047"/>
      <c r="H47" s="1047"/>
      <c r="I47" s="1047"/>
      <c r="J47" s="1039"/>
      <c r="K47" s="1039"/>
      <c r="L47" s="1039"/>
      <c r="M47" s="1068"/>
      <c r="N47" s="1068"/>
      <c r="O47" s="1047"/>
      <c r="P47" s="1047"/>
      <c r="Q47" s="1047"/>
      <c r="R47" s="1047"/>
      <c r="S47" s="1047"/>
    </row>
    <row r="48" spans="1:19" ht="12.75" customHeight="1">
      <c r="A48" s="1069" t="s">
        <v>1507</v>
      </c>
      <c r="B48" s="1070"/>
      <c r="C48" s="1070"/>
      <c r="D48" s="1070"/>
      <c r="E48" s="1070"/>
      <c r="F48" s="1047"/>
      <c r="G48" s="1047"/>
      <c r="H48" s="1047"/>
      <c r="I48" s="1047"/>
      <c r="J48" s="1039"/>
      <c r="K48" s="1039"/>
      <c r="L48" s="1039"/>
      <c r="M48" s="1039"/>
      <c r="N48" s="1039"/>
      <c r="O48" s="1047"/>
      <c r="P48" s="1047"/>
      <c r="Q48" s="1047"/>
      <c r="R48" s="1047"/>
      <c r="S48" s="1047"/>
    </row>
    <row r="49" spans="1:19" ht="12.75" customHeight="1">
      <c r="A49" s="1036"/>
      <c r="B49" s="1036"/>
      <c r="C49" s="1036"/>
      <c r="D49" s="1036"/>
      <c r="E49" s="1036"/>
      <c r="F49" s="1047"/>
      <c r="G49" s="1047"/>
      <c r="H49" s="1047"/>
      <c r="I49" s="1047"/>
      <c r="J49" s="1039"/>
      <c r="K49" s="1039"/>
      <c r="L49" s="1039"/>
      <c r="M49" s="1039"/>
      <c r="N49" s="1039"/>
      <c r="O49" s="1047"/>
      <c r="P49" s="1047"/>
      <c r="Q49" s="1047"/>
      <c r="R49" s="1047"/>
      <c r="S49" s="1047"/>
    </row>
    <row r="50" spans="1:19" ht="12.75" customHeight="1">
      <c r="A50" s="1048"/>
      <c r="B50" s="1036"/>
      <c r="C50" s="1036"/>
      <c r="D50" s="1036"/>
      <c r="E50" s="1036"/>
      <c r="F50" s="1047"/>
      <c r="G50" s="1047"/>
      <c r="H50" s="1047"/>
      <c r="I50" s="1047"/>
      <c r="J50" s="1039"/>
      <c r="K50" s="1039"/>
      <c r="L50" s="1039"/>
      <c r="M50" s="1039"/>
      <c r="N50" s="1039"/>
      <c r="O50" s="1047"/>
      <c r="P50" s="1047"/>
      <c r="Q50" s="1047"/>
      <c r="R50" s="1047"/>
      <c r="S50" s="1047"/>
    </row>
    <row r="51" spans="1:19" ht="12.75" customHeight="1">
      <c r="A51" s="1036"/>
      <c r="B51" s="1036"/>
      <c r="C51" s="1036"/>
      <c r="D51" s="1036"/>
      <c r="E51" s="1036"/>
      <c r="F51" s="1047"/>
      <c r="G51" s="1047"/>
      <c r="H51" s="1047"/>
      <c r="I51" s="1047"/>
      <c r="J51" s="1039"/>
      <c r="K51" s="1039"/>
      <c r="L51" s="1039"/>
      <c r="M51" s="1039"/>
      <c r="N51" s="1039"/>
      <c r="O51" s="1047"/>
      <c r="P51" s="1047"/>
      <c r="Q51" s="1047"/>
      <c r="R51" s="1047"/>
      <c r="S51" s="1047"/>
    </row>
    <row r="52" spans="1:19" ht="12.75" customHeight="1">
      <c r="A52" s="1036"/>
      <c r="B52" s="1036"/>
      <c r="C52" s="1036"/>
      <c r="D52" s="1036"/>
      <c r="E52" s="1036"/>
      <c r="F52" s="1047"/>
      <c r="G52" s="1047"/>
      <c r="H52" s="1047"/>
      <c r="I52" s="1047"/>
      <c r="J52" s="1039"/>
      <c r="K52" s="1039"/>
      <c r="L52" s="1039"/>
      <c r="M52" s="1039"/>
      <c r="N52" s="1039"/>
      <c r="O52" s="1047"/>
      <c r="P52" s="1047"/>
      <c r="Q52" s="1047"/>
      <c r="R52" s="1047"/>
      <c r="S52" s="1047"/>
    </row>
    <row r="53" spans="1:19" ht="12.75" customHeight="1">
      <c r="A53" s="1036"/>
      <c r="B53" s="1036"/>
      <c r="C53" s="1036"/>
      <c r="D53" s="1036"/>
      <c r="E53" s="1036"/>
      <c r="F53" s="1047"/>
      <c r="G53" s="1047"/>
      <c r="H53" s="1047"/>
      <c r="I53" s="1047"/>
      <c r="J53" s="1039"/>
      <c r="K53" s="1039"/>
      <c r="L53" s="1039"/>
      <c r="M53" s="1039"/>
      <c r="N53" s="1039"/>
      <c r="O53" s="1047"/>
      <c r="P53" s="1047"/>
      <c r="Q53" s="1047"/>
      <c r="R53" s="1047"/>
      <c r="S53" s="1047"/>
    </row>
    <row r="54" spans="1:19" ht="12.75" customHeight="1">
      <c r="F54" s="1047"/>
      <c r="G54" s="1047"/>
      <c r="H54" s="1047"/>
      <c r="I54" s="1047"/>
      <c r="J54" s="1047"/>
      <c r="K54" s="1047"/>
      <c r="L54" s="1047"/>
      <c r="M54" s="1047"/>
      <c r="N54" s="1047"/>
      <c r="O54" s="1047"/>
      <c r="P54" s="1047"/>
      <c r="Q54" s="1047"/>
      <c r="R54" s="1047"/>
      <c r="S54" s="1047"/>
    </row>
    <row r="55" spans="1:19" ht="12.75" customHeight="1">
      <c r="F55" s="1047"/>
      <c r="G55" s="1047"/>
      <c r="H55" s="1047"/>
      <c r="I55" s="1047"/>
      <c r="J55" s="1047"/>
      <c r="K55" s="1047"/>
      <c r="L55" s="1047"/>
      <c r="M55" s="1047"/>
      <c r="N55" s="1047"/>
      <c r="O55" s="1047"/>
      <c r="P55" s="1047"/>
      <c r="Q55" s="1047"/>
      <c r="R55" s="1047"/>
      <c r="S55" s="1047"/>
    </row>
    <row r="56" spans="1:19" ht="12.75" customHeight="1">
      <c r="F56" s="1047"/>
      <c r="G56" s="1047"/>
      <c r="H56" s="1047"/>
      <c r="I56" s="1047"/>
      <c r="J56" s="1047"/>
      <c r="K56" s="1047"/>
      <c r="L56" s="1047"/>
      <c r="M56" s="1047"/>
      <c r="N56" s="1047"/>
      <c r="O56" s="1047"/>
      <c r="P56" s="1047"/>
      <c r="Q56" s="1047"/>
      <c r="R56" s="1047"/>
      <c r="S56" s="1047"/>
    </row>
    <row r="57" spans="1:19" ht="12.75" customHeight="1">
      <c r="F57" s="1047"/>
      <c r="G57" s="1047"/>
      <c r="H57" s="1047"/>
      <c r="I57" s="1047"/>
      <c r="J57" s="1047"/>
      <c r="K57" s="1047"/>
      <c r="L57" s="1047"/>
      <c r="M57" s="1047"/>
      <c r="N57" s="1047"/>
      <c r="O57" s="1047"/>
      <c r="P57" s="1047"/>
      <c r="Q57" s="1047"/>
      <c r="R57" s="1047"/>
      <c r="S57" s="1047"/>
    </row>
    <row r="58" spans="1:19" ht="12.75" customHeight="1">
      <c r="F58" s="1047"/>
      <c r="G58" s="1047"/>
      <c r="H58" s="1047"/>
      <c r="I58" s="1047"/>
      <c r="J58" s="1047"/>
      <c r="K58" s="1047"/>
      <c r="L58" s="1047"/>
      <c r="M58" s="1047"/>
      <c r="N58" s="1047"/>
      <c r="O58" s="1047"/>
      <c r="P58" s="1047"/>
      <c r="Q58" s="1047"/>
      <c r="R58" s="1047"/>
      <c r="S58" s="1047"/>
    </row>
    <row r="59" spans="1:19" ht="12.75" customHeight="1">
      <c r="F59" s="1047"/>
      <c r="G59" s="1047"/>
      <c r="H59" s="1047"/>
      <c r="I59" s="1047"/>
      <c r="J59" s="1047"/>
      <c r="K59" s="1047"/>
      <c r="L59" s="1047"/>
      <c r="M59" s="1047"/>
      <c r="N59" s="1047"/>
      <c r="O59" s="1047"/>
      <c r="P59" s="1047"/>
      <c r="Q59" s="1047"/>
      <c r="R59" s="1047"/>
      <c r="S59" s="1047"/>
    </row>
    <row r="60" spans="1:19" ht="12.75" customHeight="1">
      <c r="F60" s="1047"/>
      <c r="G60" s="1047"/>
      <c r="H60" s="1047"/>
      <c r="I60" s="1047"/>
      <c r="J60" s="1047"/>
      <c r="K60" s="1047"/>
      <c r="L60" s="1047"/>
      <c r="M60" s="1047"/>
      <c r="N60" s="1047"/>
      <c r="O60" s="1047"/>
      <c r="P60" s="1047"/>
      <c r="Q60" s="1047"/>
      <c r="R60" s="1047"/>
      <c r="S60" s="1047"/>
    </row>
    <row r="61" spans="1:19" ht="12.95" customHeight="1">
      <c r="F61" s="1047"/>
      <c r="G61" s="1047"/>
      <c r="H61" s="1047"/>
      <c r="I61" s="1047"/>
      <c r="J61" s="1047"/>
      <c r="K61" s="1047"/>
      <c r="L61" s="1047"/>
      <c r="M61" s="1047"/>
      <c r="N61" s="1047"/>
      <c r="O61" s="1047"/>
      <c r="P61" s="1047"/>
      <c r="Q61" s="1047"/>
      <c r="R61" s="1047"/>
      <c r="S61" s="1047"/>
    </row>
    <row r="62" spans="1:19" ht="12.95" customHeight="1">
      <c r="F62" s="1047"/>
      <c r="G62" s="1047"/>
      <c r="H62" s="1047"/>
      <c r="I62" s="1047"/>
      <c r="J62" s="1047"/>
      <c r="K62" s="1047"/>
      <c r="L62" s="1047"/>
      <c r="M62" s="1047"/>
      <c r="N62" s="1047"/>
      <c r="O62" s="1047"/>
      <c r="P62" s="1047"/>
      <c r="Q62" s="1047"/>
      <c r="R62" s="1047"/>
      <c r="S62" s="1047"/>
    </row>
    <row r="63" spans="1:19" ht="12.95" customHeight="1">
      <c r="F63" s="1047"/>
      <c r="G63" s="1047"/>
      <c r="H63" s="1047"/>
      <c r="I63" s="1047"/>
      <c r="J63" s="1047"/>
      <c r="K63" s="1047"/>
      <c r="L63" s="1047"/>
      <c r="M63" s="1047"/>
      <c r="N63" s="1047"/>
      <c r="O63" s="1047"/>
      <c r="P63" s="1047"/>
      <c r="Q63" s="1047"/>
      <c r="R63" s="1047"/>
      <c r="S63" s="1047"/>
    </row>
    <row r="64" spans="1:19" ht="11.25" customHeight="1">
      <c r="F64" s="1047"/>
      <c r="G64" s="1047"/>
      <c r="H64" s="1047"/>
      <c r="I64" s="1047"/>
      <c r="J64" s="1047"/>
      <c r="K64" s="1047"/>
      <c r="L64" s="1047"/>
      <c r="M64" s="1047"/>
      <c r="N64" s="1047"/>
      <c r="O64" s="1047"/>
      <c r="P64" s="1047"/>
      <c r="Q64" s="1047"/>
      <c r="R64" s="1047"/>
      <c r="S64" s="1047"/>
    </row>
    <row r="65" spans="6:19" ht="12.75" customHeight="1">
      <c r="F65" s="1047"/>
      <c r="G65" s="1047"/>
      <c r="H65" s="1047"/>
      <c r="I65" s="1047"/>
      <c r="J65" s="1047"/>
      <c r="K65" s="1047"/>
      <c r="L65" s="1047"/>
      <c r="M65" s="1047"/>
      <c r="N65" s="1047"/>
      <c r="O65" s="1047"/>
      <c r="P65" s="1047"/>
      <c r="Q65" s="1047"/>
      <c r="R65" s="1047"/>
      <c r="S65" s="1047"/>
    </row>
    <row r="66" spans="6:19" ht="12.75" customHeight="1">
      <c r="F66" s="1047"/>
      <c r="G66" s="1047"/>
      <c r="H66" s="1047"/>
      <c r="I66" s="1047"/>
      <c r="J66" s="1047"/>
      <c r="K66" s="1047"/>
      <c r="L66" s="1047"/>
      <c r="M66" s="1047"/>
      <c r="N66" s="1047"/>
      <c r="O66" s="1047"/>
      <c r="P66" s="1047"/>
      <c r="Q66" s="1047"/>
      <c r="R66" s="1047"/>
      <c r="S66" s="1047"/>
    </row>
    <row r="67" spans="6:19" ht="12" customHeight="1">
      <c r="F67" s="1047"/>
      <c r="G67" s="1047"/>
      <c r="H67" s="1047"/>
      <c r="I67" s="1047"/>
      <c r="J67" s="1047"/>
      <c r="K67" s="1047"/>
      <c r="L67" s="1047"/>
      <c r="M67" s="1047"/>
      <c r="N67" s="1047"/>
      <c r="O67" s="1047"/>
      <c r="P67" s="1047"/>
      <c r="Q67" s="1047"/>
      <c r="R67" s="1047"/>
      <c r="S67" s="1047"/>
    </row>
    <row r="68" spans="6:19" ht="13.5" customHeight="1">
      <c r="F68" s="1047"/>
      <c r="G68" s="1047"/>
      <c r="H68" s="1047"/>
      <c r="I68" s="1047"/>
      <c r="J68" s="1047"/>
      <c r="K68" s="1047"/>
      <c r="L68" s="1047"/>
      <c r="M68" s="1047"/>
      <c r="N68" s="1047"/>
      <c r="O68" s="1047"/>
      <c r="P68" s="1047"/>
      <c r="Q68" s="1047"/>
      <c r="R68" s="1047"/>
      <c r="S68" s="1047"/>
    </row>
    <row r="69" spans="6:19" ht="12.95" customHeight="1"/>
    <row r="70" spans="6:19" ht="12.95" customHeight="1"/>
    <row r="71" spans="6:19" ht="12.95" customHeight="1"/>
    <row r="72" spans="6:19" ht="12.95" customHeight="1"/>
    <row r="73" spans="6:19" ht="12.95" customHeight="1"/>
    <row r="74" spans="6:19" ht="12.95" customHeight="1"/>
    <row r="75" spans="6:19" ht="12.95" customHeight="1"/>
    <row r="76" spans="6:19" ht="12.95" customHeight="1"/>
    <row r="77" spans="6:19" ht="12.95" customHeight="1"/>
    <row r="78" spans="6:19" ht="12.95" customHeight="1"/>
    <row r="79" spans="6:19" ht="12.95" customHeight="1"/>
    <row r="80" spans="6:19" ht="12.95" customHeight="1"/>
    <row r="81" spans="10:10" ht="12.95" customHeight="1"/>
    <row r="82" spans="10:10" ht="12.95" customHeight="1"/>
    <row r="83" spans="10:10" ht="12.95" customHeight="1"/>
    <row r="94" spans="10:10">
      <c r="J94" s="1041"/>
    </row>
    <row r="130" s="1035" customFormat="1" hidden="1"/>
    <row r="131" s="1035" customFormat="1" hidden="1"/>
    <row r="132" s="1035" customFormat="1" hidden="1"/>
  </sheetData>
  <pageMargins left="1.1811023622047245" right="0.51181102362204722" top="0.70866141732283472" bottom="0.78740157480314965" header="0.51181102362204722" footer="0.59055118110236227"/>
  <pageSetup paperSize="9" scale="88" firstPageNumber="60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X93"/>
  <sheetViews>
    <sheetView zoomScaleNormal="100" zoomScaleSheetLayoutView="90" workbookViewId="0">
      <selection activeCell="K30" sqref="K30"/>
    </sheetView>
  </sheetViews>
  <sheetFormatPr defaultColWidth="10.6640625" defaultRowHeight="12.75"/>
  <cols>
    <col min="1" max="1" width="41" style="1871" customWidth="1"/>
    <col min="2" max="2" width="3.5" style="1871" hidden="1" customWidth="1"/>
    <col min="3" max="4" width="11" style="1871" hidden="1" customWidth="1"/>
    <col min="5" max="5" width="10.83203125" style="1871" hidden="1" customWidth="1"/>
    <col min="6" max="7" width="12.1640625" style="1871" hidden="1" customWidth="1"/>
    <col min="8" max="8" width="12.5" style="1871" hidden="1" customWidth="1"/>
    <col min="9" max="9" width="11.33203125" style="1871" hidden="1" customWidth="1"/>
    <col min="10" max="10" width="12.5" style="1871" hidden="1" customWidth="1"/>
    <col min="11" max="11" width="12" style="1871" customWidth="1"/>
    <col min="12" max="13" width="13.1640625" style="1871" customWidth="1"/>
    <col min="14" max="25" width="10.83203125" style="1871" customWidth="1"/>
    <col min="26" max="16384" width="10.6640625" style="1871"/>
  </cols>
  <sheetData>
    <row r="1" spans="1:76" ht="18" customHeight="1">
      <c r="A1" s="1788" t="s">
        <v>1581</v>
      </c>
      <c r="B1" s="1882"/>
      <c r="C1" s="1882"/>
      <c r="D1" s="1882"/>
      <c r="E1" s="1882"/>
    </row>
    <row r="2" spans="1:76" ht="18" customHeight="1">
      <c r="A2" s="2196" t="s">
        <v>527</v>
      </c>
      <c r="B2" s="2196"/>
      <c r="C2" s="2196"/>
      <c r="D2" s="2196"/>
      <c r="E2" s="2196"/>
      <c r="F2" s="1916"/>
      <c r="G2" s="1916"/>
      <c r="H2" s="1916"/>
      <c r="I2" s="1916"/>
      <c r="J2" s="1916"/>
      <c r="K2" s="1872"/>
      <c r="L2" s="1872"/>
      <c r="M2" s="1872"/>
    </row>
    <row r="3" spans="1:76" ht="18" customHeight="1">
      <c r="A3" s="1212"/>
      <c r="B3" s="1212"/>
      <c r="C3" s="1213">
        <v>2003</v>
      </c>
      <c r="D3" s="1213">
        <v>2004</v>
      </c>
      <c r="E3" s="1213">
        <v>2007</v>
      </c>
      <c r="F3" s="1213">
        <v>2012</v>
      </c>
      <c r="G3" s="1213">
        <v>2013</v>
      </c>
      <c r="H3" s="1213">
        <v>2014</v>
      </c>
      <c r="I3" s="1213">
        <v>2016</v>
      </c>
      <c r="J3" s="1214">
        <v>2017</v>
      </c>
      <c r="K3" s="1213">
        <v>2019</v>
      </c>
      <c r="L3" s="1213">
        <v>2020</v>
      </c>
      <c r="M3" s="1213">
        <v>2021</v>
      </c>
      <c r="N3" s="1213">
        <v>2022</v>
      </c>
      <c r="O3" s="1213">
        <v>2023</v>
      </c>
      <c r="P3" s="1877"/>
      <c r="Q3" s="1877"/>
      <c r="R3" s="1877"/>
      <c r="S3" s="1877"/>
      <c r="T3" s="1877"/>
      <c r="U3" s="1877"/>
      <c r="V3" s="1877"/>
      <c r="W3" s="1877"/>
      <c r="X3" s="1877"/>
      <c r="Y3" s="1877"/>
      <c r="Z3" s="1877"/>
      <c r="AA3" s="1877"/>
      <c r="AB3" s="1877"/>
      <c r="AC3" s="1877"/>
      <c r="AD3" s="1877"/>
      <c r="AE3" s="1877"/>
      <c r="AF3" s="1877"/>
      <c r="AG3" s="1877"/>
      <c r="AH3" s="1877"/>
      <c r="AI3" s="1877"/>
      <c r="AJ3" s="1877"/>
      <c r="AK3" s="1877"/>
      <c r="AL3" s="1877"/>
      <c r="AM3" s="1877"/>
      <c r="AN3" s="1877"/>
      <c r="AO3" s="1877"/>
      <c r="AP3" s="1877"/>
      <c r="AQ3" s="1877"/>
      <c r="AR3" s="1877"/>
      <c r="AS3" s="1877"/>
      <c r="AT3" s="1877"/>
      <c r="AU3" s="1877"/>
      <c r="AV3" s="1877"/>
      <c r="AW3" s="1877"/>
      <c r="AX3" s="1877"/>
      <c r="AY3" s="1877"/>
    </row>
    <row r="4" spans="1:76" ht="12.95" customHeight="1">
      <c r="A4" s="1913"/>
      <c r="B4" s="1913"/>
      <c r="C4" s="1919"/>
      <c r="D4" s="1919"/>
      <c r="E4" s="1914"/>
      <c r="F4" s="1914"/>
      <c r="G4" s="1914"/>
      <c r="H4" s="1914"/>
      <c r="I4" s="1914"/>
      <c r="J4" s="1914"/>
      <c r="K4" s="1874"/>
      <c r="L4" s="1874"/>
    </row>
    <row r="5" spans="1:76" ht="12.75" customHeight="1">
      <c r="A5" s="1920" t="s">
        <v>9</v>
      </c>
      <c r="B5" s="1920"/>
      <c r="C5" s="1922">
        <f>SUM(C7:C50)</f>
        <v>29051.448999999997</v>
      </c>
      <c r="D5" s="1922">
        <f>SUM(D7:D50)</f>
        <v>46245.356999999996</v>
      </c>
      <c r="E5" s="1922">
        <f>SUM(E7:E50)</f>
        <v>170577.03400000001</v>
      </c>
      <c r="F5" s="1922">
        <v>266152.91399999999</v>
      </c>
      <c r="G5" s="1922">
        <v>253064.01500000001</v>
      </c>
      <c r="H5" s="252">
        <v>234161.1</v>
      </c>
      <c r="I5" s="252">
        <v>140030.12</v>
      </c>
      <c r="J5" s="252">
        <v>238197.33300000001</v>
      </c>
      <c r="K5" s="252">
        <v>348107.7</v>
      </c>
      <c r="L5" s="252">
        <v>216505.4</v>
      </c>
      <c r="M5" s="2093">
        <v>252686.8</v>
      </c>
      <c r="N5" s="2093">
        <v>304700.40000000002</v>
      </c>
      <c r="O5" s="2093">
        <v>401248.5</v>
      </c>
      <c r="P5" s="1875"/>
      <c r="Q5" s="1875"/>
      <c r="R5" s="1875"/>
      <c r="S5" s="1875"/>
      <c r="T5" s="1875"/>
      <c r="U5" s="1875"/>
      <c r="V5" s="1875"/>
      <c r="W5" s="1875"/>
      <c r="X5" s="1875"/>
      <c r="Y5" s="1875"/>
      <c r="Z5" s="1875"/>
      <c r="AA5" s="1875"/>
      <c r="AB5" s="1875"/>
      <c r="AC5" s="1875"/>
      <c r="AD5" s="1875"/>
      <c r="AE5" s="1875"/>
      <c r="AF5" s="1875"/>
      <c r="AG5" s="1875"/>
      <c r="AH5" s="1875"/>
      <c r="AI5" s="1875"/>
      <c r="AJ5" s="1875"/>
      <c r="AK5" s="1875"/>
      <c r="AL5" s="1875"/>
      <c r="AM5" s="1875"/>
      <c r="AN5" s="1875"/>
      <c r="AO5" s="1875"/>
      <c r="AP5" s="1875"/>
      <c r="AQ5" s="1875"/>
      <c r="AR5" s="1875"/>
      <c r="AS5" s="1875"/>
      <c r="AT5" s="1875"/>
      <c r="AU5" s="1875"/>
      <c r="AV5" s="1875"/>
      <c r="AW5" s="1875"/>
      <c r="AX5" s="1875"/>
      <c r="AY5" s="1875"/>
      <c r="AZ5" s="1875"/>
      <c r="BA5" s="1875"/>
      <c r="BB5" s="1875"/>
      <c r="BC5" s="1875"/>
      <c r="BD5" s="1875"/>
      <c r="BE5" s="1875"/>
      <c r="BF5" s="1875"/>
      <c r="BG5" s="1875"/>
      <c r="BH5" s="1875"/>
      <c r="BI5" s="1875"/>
      <c r="BJ5" s="1875"/>
      <c r="BK5" s="1875"/>
      <c r="BL5" s="1875"/>
      <c r="BM5" s="1875"/>
      <c r="BN5" s="1875"/>
      <c r="BO5" s="1875"/>
      <c r="BP5" s="1875"/>
      <c r="BQ5" s="1875"/>
      <c r="BR5" s="1875"/>
      <c r="BS5" s="1875"/>
      <c r="BT5" s="1875"/>
      <c r="BU5" s="1875"/>
      <c r="BV5" s="1875"/>
      <c r="BW5" s="1875"/>
      <c r="BX5" s="1875"/>
    </row>
    <row r="6" spans="1:76" ht="12.75" customHeight="1">
      <c r="A6" s="1923"/>
      <c r="B6" s="1920"/>
      <c r="C6" s="1921"/>
      <c r="D6" s="1923"/>
      <c r="E6" s="1916"/>
      <c r="F6" s="1915"/>
      <c r="G6" s="1917"/>
      <c r="H6" s="1961"/>
      <c r="I6" s="1961"/>
      <c r="J6" s="1961"/>
      <c r="K6" s="1961"/>
      <c r="L6" s="1961"/>
      <c r="M6" s="1872"/>
      <c r="N6" s="1872"/>
      <c r="O6" s="1872"/>
      <c r="P6" s="1875"/>
      <c r="Q6" s="1875"/>
      <c r="R6" s="1875"/>
      <c r="S6" s="1875"/>
      <c r="T6" s="1875"/>
      <c r="U6" s="1875"/>
      <c r="V6" s="1875"/>
      <c r="W6" s="1875"/>
      <c r="X6" s="1875"/>
      <c r="Y6" s="1875"/>
      <c r="Z6" s="1875"/>
      <c r="AA6" s="1875"/>
      <c r="AB6" s="1875"/>
      <c r="AC6" s="1875"/>
      <c r="AD6" s="1875"/>
      <c r="AE6" s="1875"/>
      <c r="AF6" s="1875"/>
      <c r="AG6" s="1875"/>
      <c r="AH6" s="1875"/>
      <c r="AI6" s="1875"/>
      <c r="AJ6" s="1875"/>
      <c r="AK6" s="1875"/>
      <c r="AL6" s="1875"/>
      <c r="AM6" s="1875"/>
      <c r="AN6" s="1875"/>
      <c r="AO6" s="1875"/>
      <c r="AP6" s="1875"/>
      <c r="AQ6" s="1875"/>
      <c r="AR6" s="1875"/>
      <c r="AS6" s="1875"/>
      <c r="AT6" s="1875"/>
      <c r="AU6" s="1875"/>
      <c r="AV6" s="1875"/>
      <c r="AW6" s="1875"/>
      <c r="AX6" s="1875"/>
      <c r="AY6" s="1875"/>
      <c r="AZ6" s="1875"/>
      <c r="BA6" s="1875"/>
      <c r="BB6" s="1875"/>
      <c r="BC6" s="1875"/>
      <c r="BD6" s="1875"/>
      <c r="BE6" s="1875"/>
      <c r="BF6" s="1875"/>
      <c r="BG6" s="1875"/>
      <c r="BH6" s="1875"/>
      <c r="BI6" s="1875"/>
      <c r="BJ6" s="1875"/>
      <c r="BK6" s="1875"/>
      <c r="BL6" s="1875"/>
      <c r="BM6" s="1875"/>
      <c r="BN6" s="1875"/>
      <c r="BO6" s="1875"/>
      <c r="BP6" s="1875"/>
      <c r="BQ6" s="1875"/>
      <c r="BR6" s="1875"/>
      <c r="BS6" s="1875"/>
      <c r="BT6" s="1875"/>
      <c r="BU6" s="1875"/>
      <c r="BV6" s="1875"/>
      <c r="BW6" s="1875"/>
      <c r="BX6" s="1875"/>
    </row>
    <row r="7" spans="1:76" ht="12.75" customHeight="1">
      <c r="A7" s="1916" t="s">
        <v>520</v>
      </c>
      <c r="B7" s="1924"/>
      <c r="C7" s="1928"/>
      <c r="D7" s="1923"/>
      <c r="E7" s="1916"/>
      <c r="F7" s="1915"/>
      <c r="G7" s="1917"/>
      <c r="H7" s="1961"/>
      <c r="I7" s="1961"/>
      <c r="J7" s="1962"/>
      <c r="K7" s="1962"/>
      <c r="L7" s="1962"/>
      <c r="M7" s="1872"/>
      <c r="N7" s="1872"/>
      <c r="O7" s="1872"/>
      <c r="P7" s="1875"/>
      <c r="Q7" s="1875"/>
      <c r="R7" s="1875"/>
      <c r="S7" s="1875"/>
      <c r="T7" s="1875"/>
      <c r="U7" s="1875"/>
      <c r="V7" s="1875"/>
      <c r="W7" s="1875"/>
      <c r="X7" s="1875"/>
      <c r="Y7" s="1875"/>
      <c r="Z7" s="1875"/>
      <c r="AA7" s="1875"/>
      <c r="AB7" s="1875"/>
      <c r="AC7" s="1875"/>
      <c r="AD7" s="1875"/>
      <c r="AE7" s="1875"/>
      <c r="AF7" s="1875"/>
      <c r="AG7" s="1875"/>
      <c r="AH7" s="1875"/>
      <c r="AI7" s="1875"/>
      <c r="AJ7" s="1875"/>
      <c r="AK7" s="1875"/>
      <c r="AL7" s="1875"/>
      <c r="AM7" s="1875"/>
      <c r="AN7" s="1875"/>
      <c r="AO7" s="1875"/>
      <c r="AP7" s="1875"/>
      <c r="AQ7" s="1875"/>
      <c r="AR7" s="1875"/>
      <c r="AS7" s="1875"/>
      <c r="AT7" s="1875"/>
      <c r="AU7" s="1875"/>
      <c r="AV7" s="1875"/>
      <c r="AW7" s="1875"/>
      <c r="AX7" s="1875"/>
      <c r="AY7" s="1875"/>
      <c r="AZ7" s="1875"/>
      <c r="BA7" s="1875"/>
      <c r="BB7" s="1875"/>
      <c r="BC7" s="1875"/>
      <c r="BD7" s="1875"/>
      <c r="BE7" s="1875"/>
      <c r="BF7" s="1875"/>
      <c r="BG7" s="1875"/>
      <c r="BH7" s="1875"/>
      <c r="BI7" s="1875"/>
      <c r="BJ7" s="1875"/>
      <c r="BK7" s="1875"/>
      <c r="BL7" s="1875"/>
      <c r="BM7" s="1875"/>
      <c r="BN7" s="1875"/>
      <c r="BO7" s="1875"/>
      <c r="BP7" s="1875"/>
      <c r="BQ7" s="1875"/>
      <c r="BR7" s="1875"/>
      <c r="BS7" s="1875"/>
      <c r="BT7" s="1875"/>
      <c r="BU7" s="1875"/>
      <c r="BV7" s="1875"/>
      <c r="BW7" s="1875"/>
      <c r="BX7" s="1875"/>
    </row>
    <row r="8" spans="1:76" ht="12.75" customHeight="1">
      <c r="A8" s="1926" t="s">
        <v>519</v>
      </c>
      <c r="B8" s="1927"/>
      <c r="C8" s="1928" t="s">
        <v>10</v>
      </c>
      <c r="D8" s="1925" t="s">
        <v>10</v>
      </c>
      <c r="E8" s="1916">
        <v>120.35899999999999</v>
      </c>
      <c r="F8" s="1917">
        <v>117.268</v>
      </c>
      <c r="G8" s="1917">
        <v>175.654</v>
      </c>
      <c r="H8" s="251">
        <v>201.2</v>
      </c>
      <c r="I8" s="251">
        <v>117.404</v>
      </c>
      <c r="J8" s="251">
        <v>122.197</v>
      </c>
      <c r="K8" s="251">
        <v>81.2</v>
      </c>
      <c r="L8" s="251">
        <v>130.80000000000001</v>
      </c>
      <c r="M8" s="1872">
        <v>384.9</v>
      </c>
      <c r="N8" s="1872">
        <v>2696.8</v>
      </c>
      <c r="O8" s="1872">
        <v>4012.1</v>
      </c>
    </row>
    <row r="9" spans="1:76" ht="12.75" customHeight="1">
      <c r="A9" s="1916" t="s">
        <v>518</v>
      </c>
      <c r="B9" s="1924"/>
      <c r="C9" s="1930">
        <v>463.49</v>
      </c>
      <c r="D9" s="1916">
        <v>939.63900000000001</v>
      </c>
      <c r="E9" s="1917">
        <v>17371.474999999999</v>
      </c>
      <c r="F9" s="1917">
        <v>19960.325000000001</v>
      </c>
      <c r="G9" s="1917">
        <v>19837.673999999999</v>
      </c>
      <c r="H9" s="251">
        <v>18046.723000000002</v>
      </c>
      <c r="I9" s="251">
        <v>5444.1790000000001</v>
      </c>
      <c r="J9" s="251">
        <v>9163.9789999999994</v>
      </c>
      <c r="K9" s="251">
        <v>14208.6</v>
      </c>
      <c r="L9" s="251">
        <v>27287.1</v>
      </c>
      <c r="M9" s="2092">
        <v>36972.1</v>
      </c>
      <c r="N9" s="2092">
        <v>28046.799999999999</v>
      </c>
      <c r="O9" s="2092">
        <v>37858.699999999997</v>
      </c>
    </row>
    <row r="10" spans="1:76" ht="12.75" customHeight="1">
      <c r="A10" s="1916" t="s">
        <v>517</v>
      </c>
      <c r="B10" s="1924"/>
      <c r="C10" s="1924"/>
      <c r="D10" s="1916"/>
      <c r="E10" s="1916"/>
      <c r="F10" s="1917"/>
      <c r="G10" s="1917"/>
      <c r="H10" s="251"/>
      <c r="I10" s="251"/>
      <c r="J10" s="251"/>
      <c r="K10" s="251"/>
      <c r="L10" s="251"/>
      <c r="M10" s="1872"/>
      <c r="N10" s="1872"/>
      <c r="O10" s="1872"/>
      <c r="P10" s="1787"/>
    </row>
    <row r="11" spans="1:76" ht="12.75" customHeight="1">
      <c r="A11" s="1916" t="s">
        <v>516</v>
      </c>
      <c r="B11" s="1924"/>
      <c r="C11" s="1928">
        <v>87.828999999999994</v>
      </c>
      <c r="D11" s="1916">
        <v>85.075999999999993</v>
      </c>
      <c r="E11" s="1916">
        <v>1725.9590000000001</v>
      </c>
      <c r="F11" s="1917">
        <v>900.87800000000004</v>
      </c>
      <c r="G11" s="1917">
        <v>1643.443</v>
      </c>
      <c r="H11" s="251">
        <v>3215.8470000000002</v>
      </c>
      <c r="I11" s="251">
        <v>493.95600000000002</v>
      </c>
      <c r="J11" s="251">
        <v>432.57</v>
      </c>
      <c r="K11" s="251">
        <v>367.1</v>
      </c>
      <c r="L11" s="251">
        <v>359.3</v>
      </c>
      <c r="M11" s="1872">
        <v>628.6</v>
      </c>
      <c r="N11" s="1872">
        <v>293.89999999999998</v>
      </c>
      <c r="O11" s="1872">
        <v>359.5</v>
      </c>
    </row>
    <row r="12" spans="1:76" ht="12.75" customHeight="1">
      <c r="A12" s="1916" t="s">
        <v>515</v>
      </c>
      <c r="B12" s="1924"/>
      <c r="C12" s="1928"/>
      <c r="D12" s="1916"/>
      <c r="E12" s="1916"/>
      <c r="F12" s="1917"/>
      <c r="G12" s="1917"/>
      <c r="H12" s="251"/>
      <c r="I12" s="251"/>
      <c r="J12" s="251"/>
      <c r="K12" s="251"/>
      <c r="L12" s="251"/>
      <c r="M12" s="1872"/>
      <c r="N12" s="1872"/>
      <c r="O12" s="1872"/>
    </row>
    <row r="13" spans="1:76" ht="12.75" customHeight="1">
      <c r="A13" s="1916" t="s">
        <v>514</v>
      </c>
      <c r="B13" s="1924"/>
      <c r="C13" s="1928">
        <v>777.755</v>
      </c>
      <c r="D13" s="1916">
        <v>1078.9849999999999</v>
      </c>
      <c r="E13" s="1916">
        <v>12362.448</v>
      </c>
      <c r="F13" s="1917">
        <v>8107.6289999999999</v>
      </c>
      <c r="G13" s="1917">
        <v>8546.06</v>
      </c>
      <c r="H13" s="251">
        <v>8981.2549999999992</v>
      </c>
      <c r="I13" s="251">
        <v>3518.0230000000001</v>
      </c>
      <c r="J13" s="251">
        <v>3470.83</v>
      </c>
      <c r="K13" s="251">
        <v>4080.3</v>
      </c>
      <c r="L13" s="251">
        <v>4520.5</v>
      </c>
      <c r="M13" s="2094">
        <v>8609.7999999999993</v>
      </c>
      <c r="N13" s="2094">
        <v>14992.3</v>
      </c>
      <c r="O13" s="2094">
        <v>9932.5</v>
      </c>
    </row>
    <row r="14" spans="1:76" ht="12.75" customHeight="1">
      <c r="A14" s="1916" t="s">
        <v>513</v>
      </c>
      <c r="B14" s="1924"/>
      <c r="C14" s="1928">
        <v>14938.571</v>
      </c>
      <c r="D14" s="1917">
        <v>28017.41</v>
      </c>
      <c r="E14" s="1916">
        <v>61858.947999999997</v>
      </c>
      <c r="F14" s="1917">
        <v>97202.904999999999</v>
      </c>
      <c r="G14" s="1917">
        <v>75496.979000000007</v>
      </c>
      <c r="H14" s="251">
        <v>45879.771999999997</v>
      </c>
      <c r="I14" s="251">
        <v>20435.133999999998</v>
      </c>
      <c r="J14" s="251">
        <v>56448.332999999999</v>
      </c>
      <c r="K14" s="251">
        <v>59338.2</v>
      </c>
      <c r="L14" s="251">
        <v>30996.1</v>
      </c>
      <c r="M14" s="2094">
        <v>27450.7</v>
      </c>
      <c r="N14" s="2094">
        <v>52071.8</v>
      </c>
      <c r="O14" s="2094">
        <v>57049.3</v>
      </c>
    </row>
    <row r="15" spans="1:76" ht="12.75" customHeight="1">
      <c r="A15" s="1916" t="s">
        <v>512</v>
      </c>
      <c r="B15" s="1924"/>
      <c r="C15" s="1928"/>
      <c r="D15" s="1916"/>
      <c r="E15" s="1916"/>
      <c r="F15" s="1917"/>
      <c r="G15" s="1917"/>
      <c r="H15" s="251"/>
      <c r="I15" s="251"/>
      <c r="J15" s="251"/>
      <c r="K15" s="251"/>
      <c r="L15" s="251"/>
      <c r="M15" s="2094"/>
      <c r="N15" s="2094"/>
      <c r="O15" s="2094"/>
    </row>
    <row r="16" spans="1:76" ht="12.75" customHeight="1">
      <c r="A16" s="1916" t="s">
        <v>511</v>
      </c>
      <c r="B16" s="1924"/>
      <c r="C16" s="1928">
        <v>1931.645</v>
      </c>
      <c r="D16" s="1916">
        <v>3647.5210000000002</v>
      </c>
      <c r="E16" s="1916">
        <v>16644.806</v>
      </c>
      <c r="F16" s="1917">
        <v>12051.798000000001</v>
      </c>
      <c r="G16" s="1917">
        <v>17974.838</v>
      </c>
      <c r="H16" s="251">
        <v>21205.312000000002</v>
      </c>
      <c r="I16" s="251">
        <v>7390.9849999999997</v>
      </c>
      <c r="J16" s="251">
        <v>14274.352999999999</v>
      </c>
      <c r="K16" s="251">
        <v>11098.3</v>
      </c>
      <c r="L16" s="251">
        <v>8204.4</v>
      </c>
      <c r="M16" s="2094">
        <v>10554.6</v>
      </c>
      <c r="N16" s="2094">
        <v>17161.099999999999</v>
      </c>
      <c r="O16" s="2094">
        <v>18769.3</v>
      </c>
    </row>
    <row r="17" spans="1:15" ht="12.75" customHeight="1">
      <c r="A17" s="1916" t="s">
        <v>510</v>
      </c>
      <c r="B17" s="1924"/>
      <c r="C17" s="1928"/>
      <c r="D17" s="1916"/>
      <c r="E17" s="1916"/>
      <c r="F17" s="1917"/>
      <c r="G17" s="1917"/>
      <c r="H17" s="251"/>
      <c r="I17" s="251"/>
      <c r="J17" s="251"/>
      <c r="K17" s="251"/>
      <c r="L17" s="251"/>
      <c r="M17" s="2094"/>
      <c r="N17" s="2094"/>
      <c r="O17" s="2094"/>
    </row>
    <row r="18" spans="1:15" ht="12.75" customHeight="1">
      <c r="A18" s="1916" t="s">
        <v>509</v>
      </c>
      <c r="B18" s="1924"/>
      <c r="C18" s="1928">
        <v>263.721</v>
      </c>
      <c r="D18" s="1916">
        <v>815.03099999999995</v>
      </c>
      <c r="E18" s="1916">
        <v>1565.655</v>
      </c>
      <c r="F18" s="1917">
        <v>10096.995999999999</v>
      </c>
      <c r="G18" s="1917">
        <v>11549.364</v>
      </c>
      <c r="H18" s="251">
        <v>11254.485000000001</v>
      </c>
      <c r="I18" s="251">
        <v>13164.517</v>
      </c>
      <c r="J18" s="251">
        <v>14833.153</v>
      </c>
      <c r="K18" s="251">
        <v>25144</v>
      </c>
      <c r="L18" s="251">
        <v>18138.099999999999</v>
      </c>
      <c r="M18" s="2094">
        <v>23578.799999999999</v>
      </c>
      <c r="N18" s="2094">
        <v>34573.1</v>
      </c>
      <c r="O18" s="2094">
        <v>35148.300000000003</v>
      </c>
    </row>
    <row r="19" spans="1:15" ht="12.75" customHeight="1">
      <c r="A19" s="1916" t="s">
        <v>508</v>
      </c>
      <c r="B19" s="1916"/>
      <c r="C19" s="1925"/>
      <c r="D19" s="1916"/>
      <c r="E19" s="1916"/>
      <c r="F19" s="1917"/>
      <c r="G19" s="1917"/>
      <c r="H19" s="251"/>
      <c r="I19" s="251"/>
      <c r="J19" s="251"/>
      <c r="K19" s="251"/>
      <c r="L19" s="251"/>
      <c r="M19" s="1872"/>
      <c r="N19" s="1872"/>
      <c r="O19" s="1872"/>
    </row>
    <row r="20" spans="1:15" ht="12.75" customHeight="1">
      <c r="A20" s="1916" t="s">
        <v>507</v>
      </c>
      <c r="B20" s="1924"/>
      <c r="C20" s="1928">
        <v>8.1639999999999997</v>
      </c>
      <c r="D20" s="1916">
        <v>25.042999999999999</v>
      </c>
      <c r="E20" s="1916">
        <v>139.05099999999999</v>
      </c>
      <c r="F20" s="1917">
        <v>614.82799999999997</v>
      </c>
      <c r="G20" s="1917">
        <v>56.283000000000001</v>
      </c>
      <c r="H20" s="251">
        <v>28.526</v>
      </c>
      <c r="I20" s="251">
        <v>601.79600000000005</v>
      </c>
      <c r="J20" s="251">
        <v>8432.9789999999994</v>
      </c>
      <c r="K20" s="251">
        <v>4198</v>
      </c>
      <c r="L20" s="251">
        <v>702.3</v>
      </c>
      <c r="M20" s="1872">
        <v>843.8</v>
      </c>
      <c r="N20" s="1872">
        <v>781</v>
      </c>
      <c r="O20" s="1872">
        <v>607.6</v>
      </c>
    </row>
    <row r="21" spans="1:15" ht="12.75" customHeight="1">
      <c r="A21" s="1916" t="s">
        <v>506</v>
      </c>
      <c r="B21" s="1924"/>
      <c r="C21" s="1928"/>
      <c r="D21" s="1916"/>
      <c r="E21" s="1916"/>
      <c r="F21" s="1917"/>
      <c r="G21" s="1917"/>
      <c r="H21" s="251"/>
      <c r="I21" s="251"/>
      <c r="J21" s="251"/>
      <c r="K21" s="251"/>
      <c r="L21" s="251"/>
      <c r="M21" s="1872"/>
      <c r="N21" s="1872"/>
      <c r="O21" s="1872"/>
    </row>
    <row r="22" spans="1:15" ht="12.75" customHeight="1">
      <c r="A22" s="1916" t="s">
        <v>505</v>
      </c>
      <c r="B22" s="1924"/>
      <c r="C22" s="1928">
        <v>19.338000000000001</v>
      </c>
      <c r="D22" s="1916">
        <v>688.87300000000005</v>
      </c>
      <c r="E22" s="1916">
        <v>1687.973</v>
      </c>
      <c r="F22" s="1917">
        <v>24933.999</v>
      </c>
      <c r="G22" s="1917">
        <v>25494.919000000002</v>
      </c>
      <c r="H22" s="251">
        <v>20381.050999999999</v>
      </c>
      <c r="I22" s="251">
        <v>5540.5</v>
      </c>
      <c r="J22" s="251">
        <v>6297.165</v>
      </c>
      <c r="K22" s="251">
        <v>12216.6</v>
      </c>
      <c r="L22" s="251">
        <v>10520.1</v>
      </c>
      <c r="M22" s="2094">
        <v>12012.2</v>
      </c>
      <c r="N22" s="2094">
        <v>14337.9</v>
      </c>
      <c r="O22" s="2094">
        <v>10280.1</v>
      </c>
    </row>
    <row r="23" spans="1:15" ht="12.75" customHeight="1">
      <c r="A23" s="1916" t="s">
        <v>504</v>
      </c>
      <c r="B23" s="1924"/>
      <c r="C23" s="1928"/>
      <c r="D23" s="1916"/>
      <c r="E23" s="1916"/>
      <c r="F23" s="1917"/>
      <c r="G23" s="1917"/>
      <c r="H23" s="251"/>
      <c r="I23" s="251"/>
      <c r="J23" s="251"/>
      <c r="K23" s="251"/>
      <c r="L23" s="251"/>
      <c r="M23" s="2094"/>
      <c r="N23" s="2094"/>
      <c r="O23" s="2094"/>
    </row>
    <row r="24" spans="1:15" ht="12.75" customHeight="1">
      <c r="A24" s="1916" t="s">
        <v>503</v>
      </c>
      <c r="B24" s="1924"/>
      <c r="C24" s="1928"/>
      <c r="D24" s="1916"/>
      <c r="E24" s="1916"/>
      <c r="F24" s="1917"/>
      <c r="G24" s="1917"/>
      <c r="H24" s="251"/>
      <c r="I24" s="251"/>
      <c r="J24" s="251"/>
      <c r="K24" s="251"/>
      <c r="L24" s="251"/>
      <c r="M24" s="2094"/>
      <c r="N24" s="2094"/>
      <c r="O24" s="2094"/>
    </row>
    <row r="25" spans="1:15" ht="12.75" customHeight="1">
      <c r="A25" s="1916" t="s">
        <v>502</v>
      </c>
      <c r="B25" s="1916"/>
      <c r="C25" s="1925">
        <v>96.552000000000007</v>
      </c>
      <c r="D25" s="1916">
        <v>226.386</v>
      </c>
      <c r="E25" s="1916">
        <v>285.59399999999999</v>
      </c>
      <c r="F25" s="1917">
        <v>1572.6759999999999</v>
      </c>
      <c r="G25" s="1917">
        <v>1643.931</v>
      </c>
      <c r="H25" s="251">
        <v>521.23900000000003</v>
      </c>
      <c r="I25" s="251">
        <v>2378.1590000000001</v>
      </c>
      <c r="J25" s="251">
        <v>3612.4830000000002</v>
      </c>
      <c r="K25" s="251">
        <v>7840.8</v>
      </c>
      <c r="L25" s="251">
        <v>3615</v>
      </c>
      <c r="M25" s="2094">
        <v>4422.2</v>
      </c>
      <c r="N25" s="2094">
        <v>3962.6</v>
      </c>
      <c r="O25" s="1292">
        <v>4936.3</v>
      </c>
    </row>
    <row r="26" spans="1:15" ht="12.75" customHeight="1">
      <c r="A26" s="1916" t="s">
        <v>501</v>
      </c>
      <c r="B26" s="1924"/>
      <c r="C26" s="1928">
        <v>2947.1210000000001</v>
      </c>
      <c r="D26" s="1916">
        <v>2489.7890000000002</v>
      </c>
      <c r="E26" s="1916">
        <v>20336.207999999999</v>
      </c>
      <c r="F26" s="1917">
        <v>16758.742999999999</v>
      </c>
      <c r="G26" s="1917">
        <v>23142.846000000001</v>
      </c>
      <c r="H26" s="251">
        <v>19307.674999999999</v>
      </c>
      <c r="I26" s="251">
        <v>27303.67</v>
      </c>
      <c r="J26" s="251">
        <v>35492.756999999998</v>
      </c>
      <c r="K26" s="251">
        <v>61216.5</v>
      </c>
      <c r="L26" s="251">
        <v>29432.5</v>
      </c>
      <c r="M26" s="2094">
        <v>19895.099999999999</v>
      </c>
      <c r="N26" s="2094">
        <v>38258.699999999997</v>
      </c>
      <c r="O26" s="2094">
        <v>59548.2</v>
      </c>
    </row>
    <row r="27" spans="1:15" ht="12.75" customHeight="1">
      <c r="A27" s="1916" t="s">
        <v>500</v>
      </c>
      <c r="B27" s="1924"/>
      <c r="C27" s="1928"/>
      <c r="D27" s="1916"/>
      <c r="E27" s="1916"/>
      <c r="F27" s="1917"/>
      <c r="G27" s="1917"/>
      <c r="H27" s="251"/>
      <c r="I27" s="251"/>
      <c r="J27" s="251"/>
      <c r="K27" s="251"/>
      <c r="L27" s="251"/>
      <c r="M27" s="2094"/>
      <c r="N27" s="2094"/>
      <c r="O27" s="2094"/>
    </row>
    <row r="28" spans="1:15" ht="12.75" customHeight="1">
      <c r="A28" s="1916" t="s">
        <v>499</v>
      </c>
      <c r="B28" s="1924"/>
      <c r="C28" s="1928">
        <v>256.66500000000002</v>
      </c>
      <c r="D28" s="1916">
        <v>494.40100000000001</v>
      </c>
      <c r="E28" s="1916">
        <v>1724.327</v>
      </c>
      <c r="F28" s="1917">
        <v>2598.576</v>
      </c>
      <c r="G28" s="1917">
        <v>2032.51</v>
      </c>
      <c r="H28" s="251">
        <v>344.84199999999998</v>
      </c>
      <c r="I28" s="251">
        <v>10321.919</v>
      </c>
      <c r="J28" s="251">
        <v>16362.784</v>
      </c>
      <c r="K28" s="251">
        <v>9570.2999999999993</v>
      </c>
      <c r="L28" s="251">
        <v>3063.4</v>
      </c>
      <c r="M28" s="2094">
        <v>2491.8000000000002</v>
      </c>
      <c r="N28" s="2094">
        <v>4789.5</v>
      </c>
      <c r="O28" s="2094">
        <v>2669.1</v>
      </c>
    </row>
    <row r="29" spans="1:15" ht="12.75" customHeight="1">
      <c r="A29" s="1916" t="s">
        <v>498</v>
      </c>
      <c r="B29" s="1924"/>
      <c r="C29" s="1928"/>
      <c r="D29" s="1916"/>
      <c r="E29" s="1916"/>
      <c r="F29" s="1917"/>
      <c r="G29" s="1917"/>
      <c r="H29" s="251"/>
      <c r="I29" s="251"/>
      <c r="J29" s="251"/>
      <c r="K29" s="251"/>
      <c r="L29" s="251"/>
      <c r="M29" s="2094"/>
      <c r="N29" s="2094"/>
      <c r="O29" s="2094"/>
    </row>
    <row r="30" spans="1:15" ht="12.75" customHeight="1">
      <c r="A30" s="1916" t="s">
        <v>497</v>
      </c>
      <c r="B30" s="1924"/>
      <c r="C30" s="1928"/>
      <c r="D30" s="1916"/>
      <c r="E30" s="1916"/>
      <c r="F30" s="1917"/>
      <c r="G30" s="1917"/>
      <c r="H30" s="251"/>
      <c r="I30" s="251"/>
      <c r="J30" s="251"/>
      <c r="K30" s="251"/>
      <c r="L30" s="251"/>
      <c r="M30" s="2094"/>
      <c r="N30" s="2094"/>
      <c r="O30" s="2094"/>
    </row>
    <row r="31" spans="1:15" ht="12.75" customHeight="1">
      <c r="A31" s="1916" t="s">
        <v>496</v>
      </c>
      <c r="B31" s="1916"/>
      <c r="C31" s="1929">
        <v>303.04000000000002</v>
      </c>
      <c r="D31" s="1917">
        <v>900.93</v>
      </c>
      <c r="E31" s="1916">
        <v>4752.6379999999999</v>
      </c>
      <c r="F31" s="1917">
        <v>8289.6020000000008</v>
      </c>
      <c r="G31" s="1917">
        <v>8729.0419999999995</v>
      </c>
      <c r="H31" s="251">
        <v>8809.6880000000001</v>
      </c>
      <c r="I31" s="251">
        <v>4582.5690000000004</v>
      </c>
      <c r="J31" s="251">
        <v>11028.866</v>
      </c>
      <c r="K31" s="251">
        <v>5412.8</v>
      </c>
      <c r="L31" s="251">
        <v>4079</v>
      </c>
      <c r="M31" s="2094">
        <v>7589.5</v>
      </c>
      <c r="N31" s="2094">
        <v>10183.6</v>
      </c>
      <c r="O31" s="2094">
        <v>11477.9</v>
      </c>
    </row>
    <row r="32" spans="1:15" ht="12.75" customHeight="1">
      <c r="A32" s="1916" t="s">
        <v>526</v>
      </c>
      <c r="B32" s="1924"/>
      <c r="C32" s="1928"/>
      <c r="D32" s="1916"/>
      <c r="E32" s="1916"/>
      <c r="F32" s="1917"/>
      <c r="G32" s="1917"/>
      <c r="H32" s="251"/>
      <c r="I32" s="251"/>
      <c r="J32" s="251"/>
      <c r="K32" s="251"/>
      <c r="L32" s="251"/>
      <c r="M32" s="2094"/>
      <c r="N32" s="2094"/>
      <c r="O32" s="2094"/>
    </row>
    <row r="33" spans="1:15" ht="12.75" customHeight="1">
      <c r="A33" s="1916" t="s">
        <v>525</v>
      </c>
      <c r="B33" s="1924"/>
      <c r="C33" s="1928"/>
      <c r="D33" s="1916"/>
      <c r="E33" s="1916"/>
      <c r="F33" s="1917"/>
      <c r="G33" s="1917"/>
      <c r="H33" s="251"/>
      <c r="I33" s="251"/>
      <c r="J33" s="251"/>
      <c r="K33" s="251"/>
      <c r="L33" s="251"/>
      <c r="M33" s="2094"/>
      <c r="N33" s="2094"/>
      <c r="O33" s="2094"/>
    </row>
    <row r="34" spans="1:15" ht="12.75" customHeight="1">
      <c r="A34" s="1916" t="s">
        <v>524</v>
      </c>
      <c r="B34" s="1924"/>
      <c r="C34" s="1928"/>
      <c r="D34" s="1916"/>
      <c r="E34" s="1916"/>
      <c r="F34" s="1917"/>
      <c r="G34" s="1917"/>
      <c r="H34" s="251"/>
      <c r="I34" s="251"/>
      <c r="J34" s="251"/>
      <c r="K34" s="251"/>
      <c r="L34" s="251"/>
      <c r="M34" s="2094"/>
      <c r="N34" s="2094"/>
      <c r="O34" s="2094"/>
    </row>
    <row r="35" spans="1:15" ht="12.75" customHeight="1">
      <c r="A35" s="1916" t="s">
        <v>523</v>
      </c>
      <c r="B35" s="1924"/>
      <c r="C35" s="1928">
        <v>0.42899999999999999</v>
      </c>
      <c r="D35" s="1916">
        <v>0.90700000000000003</v>
      </c>
      <c r="E35" s="1925">
        <v>8.2690000000000001</v>
      </c>
      <c r="F35" s="1925" t="s">
        <v>10</v>
      </c>
      <c r="G35" s="1917">
        <v>6.1760000000000002</v>
      </c>
      <c r="H35" s="251">
        <v>754.27599999999995</v>
      </c>
      <c r="I35" s="251">
        <v>117.595</v>
      </c>
      <c r="J35" s="251">
        <v>17.684999999999999</v>
      </c>
      <c r="K35" s="251">
        <v>7.6</v>
      </c>
      <c r="L35" s="251">
        <v>0.5</v>
      </c>
      <c r="M35" s="2094">
        <v>0.8</v>
      </c>
      <c r="N35" s="2094">
        <v>0.3</v>
      </c>
      <c r="O35" s="2094">
        <v>113.7</v>
      </c>
    </row>
    <row r="36" spans="1:15" ht="12.75" customHeight="1">
      <c r="A36" s="1916" t="s">
        <v>495</v>
      </c>
      <c r="B36" s="1924"/>
      <c r="C36" s="1930">
        <v>2472.5300000000002</v>
      </c>
      <c r="D36" s="1916">
        <v>2187.9749999999999</v>
      </c>
      <c r="E36" s="1916">
        <v>17189.352999999999</v>
      </c>
      <c r="F36" s="1917">
        <v>32383.934000000001</v>
      </c>
      <c r="G36" s="1917">
        <v>27551.571</v>
      </c>
      <c r="H36" s="251">
        <v>30860.212</v>
      </c>
      <c r="I36" s="251">
        <v>9643.1350000000002</v>
      </c>
      <c r="J36" s="251">
        <v>14265.618</v>
      </c>
      <c r="K36" s="251">
        <v>21103.8</v>
      </c>
      <c r="L36" s="251">
        <v>14423.1</v>
      </c>
      <c r="M36" s="2094">
        <v>12506.4</v>
      </c>
      <c r="N36" s="2094">
        <v>13630.9</v>
      </c>
      <c r="O36" s="2094">
        <v>21941.599999999999</v>
      </c>
    </row>
    <row r="37" spans="1:15" ht="12.75" customHeight="1">
      <c r="A37" s="1916" t="s">
        <v>494</v>
      </c>
      <c r="B37" s="1924"/>
      <c r="C37" s="1928"/>
      <c r="D37" s="1916"/>
      <c r="E37" s="1916"/>
      <c r="F37" s="1917"/>
      <c r="G37" s="1917"/>
      <c r="H37" s="251"/>
      <c r="I37" s="251"/>
      <c r="J37" s="251"/>
      <c r="K37" s="251"/>
      <c r="L37" s="251"/>
      <c r="M37" s="2094"/>
      <c r="N37" s="2094"/>
      <c r="O37" s="2094"/>
    </row>
    <row r="38" spans="1:15" ht="12.75" customHeight="1">
      <c r="A38" s="1916" t="s">
        <v>493</v>
      </c>
      <c r="B38" s="1916"/>
      <c r="C38" s="1925"/>
      <c r="D38" s="1916"/>
      <c r="E38" s="1916"/>
      <c r="F38" s="1917"/>
      <c r="G38" s="1917"/>
      <c r="H38" s="251"/>
      <c r="I38" s="251"/>
      <c r="J38" s="251"/>
      <c r="K38" s="251"/>
      <c r="L38" s="251"/>
      <c r="M38" s="2094"/>
      <c r="N38" s="2094"/>
      <c r="O38" s="2094"/>
    </row>
    <row r="39" spans="1:15" ht="12.75" customHeight="1">
      <c r="A39" s="1916" t="s">
        <v>492</v>
      </c>
      <c r="B39" s="1924"/>
      <c r="C39" s="1928"/>
      <c r="D39" s="1916"/>
      <c r="E39" s="1916"/>
      <c r="F39" s="1917"/>
      <c r="G39" s="1917"/>
      <c r="H39" s="251"/>
      <c r="I39" s="251"/>
      <c r="J39" s="251"/>
      <c r="K39" s="251"/>
      <c r="L39" s="251"/>
      <c r="M39" s="2094"/>
      <c r="N39" s="2094"/>
      <c r="O39" s="2094"/>
    </row>
    <row r="40" spans="1:15" ht="12.75" customHeight="1">
      <c r="A40" s="1916" t="s">
        <v>491</v>
      </c>
      <c r="B40" s="1924"/>
      <c r="C40" s="1928"/>
      <c r="D40" s="1916"/>
      <c r="E40" s="1916"/>
      <c r="F40" s="1917"/>
      <c r="G40" s="1917"/>
      <c r="H40" s="251"/>
      <c r="I40" s="251"/>
      <c r="J40" s="251"/>
      <c r="K40" s="251"/>
      <c r="L40" s="251"/>
      <c r="M40" s="2094"/>
      <c r="N40" s="2094"/>
      <c r="O40" s="2094"/>
    </row>
    <row r="41" spans="1:15" ht="12.75" customHeight="1">
      <c r="A41" s="1916" t="s">
        <v>490</v>
      </c>
      <c r="B41" s="1924"/>
      <c r="C41" s="1928">
        <v>4258.8149999999996</v>
      </c>
      <c r="D41" s="1916">
        <v>3639.067</v>
      </c>
      <c r="E41" s="1917">
        <v>6122.57</v>
      </c>
      <c r="F41" s="1917">
        <v>8673.0720000000001</v>
      </c>
      <c r="G41" s="1917">
        <v>14194.431</v>
      </c>
      <c r="H41" s="251">
        <v>19731.194</v>
      </c>
      <c r="I41" s="251">
        <v>20232.755000000001</v>
      </c>
      <c r="J41" s="251">
        <v>29973.300999999999</v>
      </c>
      <c r="K41" s="251">
        <v>85186</v>
      </c>
      <c r="L41" s="251">
        <v>47134.2</v>
      </c>
      <c r="M41" s="2094">
        <v>72148.899999999994</v>
      </c>
      <c r="N41" s="2094">
        <v>47333</v>
      </c>
      <c r="O41" s="2094">
        <v>79169.399999999994</v>
      </c>
    </row>
    <row r="42" spans="1:15" ht="12.75" customHeight="1">
      <c r="A42" s="1916" t="s">
        <v>489</v>
      </c>
      <c r="B42" s="1924"/>
      <c r="C42" s="1928"/>
      <c r="D42" s="1916"/>
      <c r="E42" s="1917"/>
      <c r="F42" s="1917"/>
      <c r="G42" s="1917"/>
      <c r="H42" s="251"/>
      <c r="I42" s="251"/>
      <c r="J42" s="251"/>
      <c r="K42" s="251"/>
      <c r="L42" s="251"/>
      <c r="M42" s="2094"/>
      <c r="N42" s="2094"/>
      <c r="O42" s="2094"/>
    </row>
    <row r="43" spans="1:15" ht="12.75" customHeight="1">
      <c r="A43" s="1916" t="s">
        <v>488</v>
      </c>
      <c r="B43" s="1924"/>
      <c r="C43" s="1930">
        <v>100.42</v>
      </c>
      <c r="D43" s="1916">
        <v>435.36399999999998</v>
      </c>
      <c r="E43" s="1917">
        <v>1537.13</v>
      </c>
      <c r="F43" s="1917">
        <v>12784.706</v>
      </c>
      <c r="G43" s="1917">
        <v>8511.6039999999994</v>
      </c>
      <c r="H43" s="251">
        <v>19789.366999999998</v>
      </c>
      <c r="I43" s="251">
        <v>2698.7379999999998</v>
      </c>
      <c r="J43" s="251">
        <v>6929.1369999999997</v>
      </c>
      <c r="K43" s="251">
        <v>8178</v>
      </c>
      <c r="L43" s="251">
        <v>5352.5</v>
      </c>
      <c r="M43" s="2094">
        <v>5823.6</v>
      </c>
      <c r="N43" s="2094">
        <v>10876.9</v>
      </c>
      <c r="O43" s="2094">
        <v>31376</v>
      </c>
    </row>
    <row r="44" spans="1:15" ht="12.75" customHeight="1">
      <c r="A44" s="1916" t="s">
        <v>487</v>
      </c>
      <c r="B44" s="1924"/>
      <c r="C44" s="1928"/>
      <c r="D44" s="1916"/>
      <c r="E44" s="1916"/>
      <c r="F44" s="1917"/>
      <c r="G44" s="1917"/>
      <c r="H44" s="251"/>
      <c r="I44" s="251"/>
      <c r="J44" s="251"/>
      <c r="K44" s="251"/>
      <c r="L44" s="251"/>
      <c r="M44" s="2094"/>
      <c r="N44" s="2094"/>
      <c r="O44" s="2094"/>
    </row>
    <row r="45" spans="1:15" ht="12.75" customHeight="1">
      <c r="A45" s="1916" t="s">
        <v>486</v>
      </c>
      <c r="B45" s="1924"/>
      <c r="C45" s="1928"/>
      <c r="D45" s="1916"/>
      <c r="E45" s="1916"/>
      <c r="F45" s="1917"/>
      <c r="G45" s="1917"/>
      <c r="H45" s="251"/>
      <c r="I45" s="251"/>
      <c r="J45" s="251"/>
      <c r="K45" s="251"/>
      <c r="L45" s="251"/>
      <c r="M45" s="2094"/>
      <c r="N45" s="2094"/>
      <c r="O45" s="2094"/>
    </row>
    <row r="46" spans="1:15" ht="12.75" customHeight="1">
      <c r="A46" s="1916" t="s">
        <v>485</v>
      </c>
      <c r="B46" s="1916"/>
      <c r="C46" s="1925"/>
      <c r="D46" s="1916"/>
      <c r="E46" s="1916"/>
      <c r="F46" s="1917"/>
      <c r="G46" s="1917"/>
      <c r="H46" s="251"/>
      <c r="I46" s="251"/>
      <c r="J46" s="251"/>
      <c r="K46" s="251"/>
      <c r="L46" s="251"/>
      <c r="M46" s="2094"/>
      <c r="N46" s="2094"/>
      <c r="O46" s="2094"/>
    </row>
    <row r="47" spans="1:15" ht="12.75" customHeight="1">
      <c r="A47" s="1916" t="s">
        <v>484</v>
      </c>
      <c r="B47" s="1924"/>
      <c r="C47" s="1928">
        <v>7.5110000000000001</v>
      </c>
      <c r="D47" s="1917">
        <v>296.98599999999999</v>
      </c>
      <c r="E47" s="1916">
        <v>2022.2629999999999</v>
      </c>
      <c r="F47" s="1917">
        <v>1178.7239999999999</v>
      </c>
      <c r="G47" s="1917">
        <v>579.68100000000004</v>
      </c>
      <c r="H47" s="251">
        <v>1119.779</v>
      </c>
      <c r="I47" s="251">
        <v>1636.982</v>
      </c>
      <c r="J47" s="251">
        <v>938.2</v>
      </c>
      <c r="K47" s="251">
        <v>3384.5</v>
      </c>
      <c r="L47" s="251">
        <v>2739.4</v>
      </c>
      <c r="M47" s="2094">
        <v>1285.2</v>
      </c>
      <c r="N47" s="2094">
        <v>3972.6</v>
      </c>
      <c r="O47" s="2094">
        <v>2908.8</v>
      </c>
    </row>
    <row r="48" spans="1:15" ht="12.75" customHeight="1">
      <c r="A48" s="1916" t="s">
        <v>483</v>
      </c>
      <c r="B48" s="1924"/>
      <c r="C48" s="1930">
        <v>117.75</v>
      </c>
      <c r="D48" s="1916">
        <v>275.214</v>
      </c>
      <c r="E48" s="1916">
        <v>3122.0079999999998</v>
      </c>
      <c r="F48" s="1917">
        <v>7926.2550000000001</v>
      </c>
      <c r="G48" s="1917">
        <v>5889.8630000000003</v>
      </c>
      <c r="H48" s="251">
        <v>3728.6489999999999</v>
      </c>
      <c r="I48" s="251">
        <v>4408.0429999999997</v>
      </c>
      <c r="J48" s="251">
        <v>6100.9040000000005</v>
      </c>
      <c r="K48" s="251">
        <v>15475.1</v>
      </c>
      <c r="L48" s="251">
        <v>5807.1</v>
      </c>
      <c r="M48" s="2094">
        <v>5487.8</v>
      </c>
      <c r="N48" s="2094">
        <v>6737.6</v>
      </c>
      <c r="O48" s="2094">
        <v>13090.1</v>
      </c>
    </row>
    <row r="49" spans="1:15" ht="12.75" hidden="1" customHeight="1">
      <c r="A49" s="1872" t="s">
        <v>522</v>
      </c>
      <c r="B49" s="1881"/>
      <c r="C49" s="1886"/>
      <c r="D49" s="1872"/>
      <c r="E49" s="1872"/>
      <c r="F49" s="1883"/>
      <c r="G49" s="1883"/>
      <c r="H49" s="1873"/>
      <c r="I49" s="1874"/>
      <c r="J49" s="1874"/>
      <c r="K49" s="1874"/>
      <c r="L49" s="1874"/>
      <c r="M49" s="2094"/>
      <c r="N49" s="2094"/>
      <c r="O49" s="2094"/>
    </row>
    <row r="50" spans="1:15" ht="12.75" hidden="1" customHeight="1">
      <c r="A50" s="1881" t="s">
        <v>521</v>
      </c>
      <c r="B50" s="1881"/>
      <c r="C50" s="1885">
        <v>0.10299999999999999</v>
      </c>
      <c r="D50" s="1884">
        <v>0.76</v>
      </c>
      <c r="E50" s="1878" t="s">
        <v>10</v>
      </c>
      <c r="F50" s="1883"/>
      <c r="G50" s="1883">
        <v>7.1459999999999999</v>
      </c>
      <c r="H50" s="1873"/>
      <c r="I50" s="1874"/>
      <c r="J50" s="1874"/>
      <c r="K50" s="1874"/>
      <c r="L50" s="1874"/>
      <c r="M50" s="2094"/>
      <c r="N50" s="2094"/>
      <c r="O50" s="2094"/>
    </row>
    <row r="51" spans="1:15" ht="19.5" customHeight="1">
      <c r="A51" s="1215"/>
      <c r="B51" s="1215"/>
      <c r="C51" s="1215"/>
      <c r="D51" s="1215"/>
      <c r="E51" s="1215"/>
      <c r="F51" s="1215"/>
      <c r="G51" s="1215"/>
      <c r="H51" s="1216"/>
      <c r="I51" s="1216"/>
      <c r="J51" s="1216"/>
      <c r="K51" s="1217"/>
      <c r="L51" s="1217"/>
      <c r="M51" s="1218"/>
      <c r="N51" s="1218"/>
      <c r="O51" s="1218" t="s">
        <v>207</v>
      </c>
    </row>
    <row r="52" spans="1:15" ht="12.75" customHeight="1">
      <c r="A52" s="1880" t="s">
        <v>1235</v>
      </c>
      <c r="B52" s="1879"/>
      <c r="C52" s="1879"/>
      <c r="D52" s="1879"/>
      <c r="E52" s="1879"/>
      <c r="F52" s="1873"/>
      <c r="G52" s="1873"/>
      <c r="H52" s="1873"/>
      <c r="I52" s="1874"/>
      <c r="J52" s="1874"/>
      <c r="K52" s="1874"/>
      <c r="L52" s="1874"/>
      <c r="M52" s="1874"/>
      <c r="N52" s="1873"/>
      <c r="O52" s="1873"/>
    </row>
    <row r="53" spans="1:15" ht="12.95" customHeight="1">
      <c r="A53" s="1872"/>
      <c r="B53" s="1872"/>
      <c r="C53" s="1872"/>
      <c r="D53" s="1872"/>
      <c r="E53" s="1872"/>
      <c r="F53" s="1873"/>
      <c r="G53" s="1873"/>
      <c r="H53" s="1873"/>
      <c r="I53" s="1874"/>
      <c r="J53" s="1874"/>
      <c r="K53" s="1874"/>
      <c r="L53" s="1874"/>
      <c r="M53" s="1874"/>
      <c r="N53" s="1873"/>
      <c r="O53" s="1873"/>
    </row>
    <row r="54" spans="1:15" ht="12.95" customHeight="1">
      <c r="A54" s="1963"/>
      <c r="B54" s="1872"/>
      <c r="C54" s="1872"/>
      <c r="D54" s="1872"/>
      <c r="E54" s="1872"/>
      <c r="F54" s="1873"/>
      <c r="G54" s="1873"/>
      <c r="H54" s="1873"/>
      <c r="I54" s="1874"/>
      <c r="J54" s="1874"/>
      <c r="K54" s="1874"/>
      <c r="L54" s="1874"/>
      <c r="M54" s="1874"/>
      <c r="N54" s="1873"/>
      <c r="O54" s="1873"/>
    </row>
    <row r="55" spans="1:15" ht="12.95" customHeight="1">
      <c r="A55" s="1872"/>
      <c r="B55" s="1872"/>
      <c r="C55" s="1872"/>
      <c r="D55" s="1872"/>
      <c r="E55" s="1872"/>
      <c r="F55" s="1873"/>
      <c r="G55" s="1873"/>
      <c r="H55" s="1873"/>
      <c r="I55" s="1874"/>
      <c r="J55" s="1874"/>
      <c r="K55" s="1874"/>
      <c r="L55" s="1874"/>
      <c r="M55" s="1874"/>
      <c r="N55" s="1873"/>
      <c r="O55" s="1873"/>
    </row>
    <row r="56" spans="1:15" ht="12.95" customHeight="1">
      <c r="A56" s="1872"/>
      <c r="B56" s="1872"/>
      <c r="C56" s="1872"/>
      <c r="D56" s="1872"/>
      <c r="E56" s="1872"/>
      <c r="F56" s="1873"/>
      <c r="G56" s="1873"/>
      <c r="H56" s="1873"/>
      <c r="I56" s="1874"/>
      <c r="J56" s="1874"/>
      <c r="K56" s="1874"/>
      <c r="L56" s="1874"/>
      <c r="M56" s="1874"/>
      <c r="N56" s="1873"/>
      <c r="O56" s="1873"/>
    </row>
    <row r="57" spans="1:15" ht="12.95" customHeight="1">
      <c r="A57" s="1872"/>
      <c r="B57" s="1872"/>
      <c r="C57" s="1872"/>
      <c r="D57" s="1872"/>
      <c r="E57" s="1872"/>
      <c r="F57" s="1873"/>
      <c r="G57" s="1873"/>
      <c r="H57" s="1873"/>
      <c r="I57" s="1874"/>
      <c r="J57" s="1874"/>
      <c r="K57" s="1874"/>
      <c r="L57" s="1874"/>
      <c r="M57" s="1874"/>
      <c r="N57" s="1873"/>
      <c r="O57" s="1873"/>
    </row>
    <row r="58" spans="1:15" ht="12.95" customHeight="1">
      <c r="F58" s="1873"/>
      <c r="G58" s="1873"/>
      <c r="H58" s="1873"/>
      <c r="I58" s="1873"/>
      <c r="J58" s="1873"/>
      <c r="K58" s="1873"/>
      <c r="L58" s="1873"/>
      <c r="M58" s="1873"/>
      <c r="N58" s="1873"/>
      <c r="O58" s="1873"/>
    </row>
    <row r="59" spans="1:15" ht="12.95" customHeight="1">
      <c r="F59" s="1873"/>
      <c r="G59" s="1873"/>
      <c r="H59" s="1873"/>
      <c r="I59" s="1873"/>
      <c r="J59" s="1873"/>
      <c r="K59" s="1873"/>
      <c r="L59" s="1873"/>
      <c r="M59" s="1873"/>
      <c r="N59" s="1873"/>
      <c r="O59" s="1873"/>
    </row>
    <row r="60" spans="1:15" ht="12.95" customHeight="1">
      <c r="F60" s="1873"/>
      <c r="G60" s="1873"/>
      <c r="H60" s="1873"/>
      <c r="I60" s="1873"/>
      <c r="J60" s="1873"/>
      <c r="K60" s="1873"/>
      <c r="L60" s="1873"/>
      <c r="M60" s="1873"/>
      <c r="N60" s="1873"/>
      <c r="O60" s="1873"/>
    </row>
    <row r="61" spans="1:15" ht="12.95" customHeight="1">
      <c r="F61" s="1873"/>
      <c r="G61" s="1873"/>
      <c r="H61" s="1873"/>
      <c r="I61" s="1873"/>
      <c r="J61" s="1873"/>
      <c r="K61" s="1873"/>
      <c r="L61" s="1873"/>
      <c r="M61" s="1873"/>
      <c r="N61" s="1873"/>
      <c r="O61" s="1873"/>
    </row>
    <row r="62" spans="1:15" ht="12.95" customHeight="1">
      <c r="F62" s="1873"/>
      <c r="G62" s="1873"/>
      <c r="H62" s="1873"/>
      <c r="I62" s="1873"/>
      <c r="J62" s="1873"/>
      <c r="K62" s="1873"/>
      <c r="L62" s="1873"/>
      <c r="M62" s="1873"/>
      <c r="N62" s="1873"/>
      <c r="O62" s="1873"/>
    </row>
    <row r="63" spans="1:15" ht="11.25" customHeight="1">
      <c r="F63" s="1873"/>
      <c r="G63" s="1873"/>
      <c r="H63" s="1873"/>
      <c r="I63" s="1873"/>
      <c r="J63" s="1873"/>
      <c r="K63" s="1873"/>
      <c r="L63" s="1873"/>
      <c r="M63" s="1873"/>
      <c r="N63" s="1873"/>
      <c r="O63" s="1873"/>
    </row>
    <row r="64" spans="1:15" ht="12.75" customHeight="1">
      <c r="F64" s="1873"/>
      <c r="G64" s="1873"/>
      <c r="H64" s="1873"/>
      <c r="I64" s="1873"/>
      <c r="J64" s="1873"/>
      <c r="K64" s="1873"/>
      <c r="L64" s="1873"/>
      <c r="M64" s="1873"/>
      <c r="N64" s="1873"/>
      <c r="O64" s="1873"/>
    </row>
    <row r="65" spans="6:15" ht="12.75" customHeight="1">
      <c r="F65" s="1873"/>
      <c r="G65" s="1873"/>
      <c r="H65" s="1873"/>
      <c r="I65" s="1873"/>
      <c r="J65" s="1873"/>
      <c r="K65" s="1873"/>
      <c r="L65" s="1873"/>
      <c r="M65" s="1873"/>
      <c r="N65" s="1873"/>
      <c r="O65" s="1873"/>
    </row>
    <row r="66" spans="6:15" ht="12" customHeight="1">
      <c r="F66" s="1873"/>
      <c r="G66" s="1873"/>
      <c r="H66" s="1873"/>
      <c r="I66" s="1873"/>
      <c r="J66" s="1873"/>
      <c r="K66" s="1873"/>
      <c r="L66" s="1873"/>
      <c r="M66" s="1873"/>
      <c r="N66" s="1873"/>
      <c r="O66" s="1873"/>
    </row>
    <row r="93" spans="10:10">
      <c r="J93" s="1897"/>
    </row>
  </sheetData>
  <mergeCells count="1">
    <mergeCell ref="A2:E2"/>
  </mergeCells>
  <pageMargins left="1.1811023622047245" right="0.51181102362204722" top="0.70866141732283472" bottom="0.78740157480314965" header="0.51181102362204722" footer="0.59055118110236227"/>
  <pageSetup paperSize="9" scale="88" firstPageNumber="61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V131"/>
  <sheetViews>
    <sheetView zoomScale="85" zoomScaleNormal="85" zoomScaleSheetLayoutView="90" workbookViewId="0">
      <selection activeCell="P31" sqref="P31"/>
    </sheetView>
  </sheetViews>
  <sheetFormatPr defaultColWidth="10.83203125" defaultRowHeight="12.75"/>
  <cols>
    <col min="1" max="1" width="42" style="1887" customWidth="1"/>
    <col min="2" max="2" width="5.1640625" style="1887" customWidth="1"/>
    <col min="3" max="4" width="11.33203125" style="1887" hidden="1" customWidth="1"/>
    <col min="5" max="5" width="11.6640625" style="1887" hidden="1" customWidth="1"/>
    <col min="6" max="7" width="12.1640625" style="1888" hidden="1" customWidth="1"/>
    <col min="8" max="8" width="12" style="1888" hidden="1" customWidth="1"/>
    <col min="9" max="9" width="12.1640625" style="1888" hidden="1" customWidth="1"/>
    <col min="10" max="10" width="10.1640625" style="1888" hidden="1" customWidth="1"/>
    <col min="11" max="11" width="10.1640625" style="1887" hidden="1" customWidth="1"/>
    <col min="12" max="13" width="10.1640625" style="1887" bestFit="1" customWidth="1"/>
    <col min="14" max="14" width="11.33203125" style="1887" bestFit="1" customWidth="1"/>
    <col min="15" max="16" width="11.5" style="1887" bestFit="1" customWidth="1"/>
    <col min="17" max="17" width="13.83203125" style="1786" customWidth="1"/>
    <col min="18" max="18" width="13.33203125" style="1887" customWidth="1"/>
    <col min="19" max="16384" width="10.83203125" style="1887"/>
  </cols>
  <sheetData>
    <row r="1" spans="1:22" s="1894" customFormat="1" ht="18" customHeight="1">
      <c r="A1" s="1931" t="s">
        <v>1322</v>
      </c>
      <c r="B1" s="1893"/>
      <c r="C1" s="1893"/>
      <c r="D1" s="1893"/>
      <c r="E1" s="1893"/>
      <c r="F1" s="1895"/>
      <c r="G1" s="1895"/>
      <c r="H1" s="1895"/>
      <c r="I1" s="1895"/>
      <c r="J1" s="1895"/>
      <c r="Q1" s="1786"/>
    </row>
    <row r="2" spans="1:22" ht="18" customHeight="1">
      <c r="A2" s="2196" t="s">
        <v>543</v>
      </c>
      <c r="B2" s="2196"/>
      <c r="C2" s="2196"/>
      <c r="D2" s="2196"/>
      <c r="E2" s="2196"/>
      <c r="F2" s="2196"/>
      <c r="G2" s="2196"/>
      <c r="H2" s="2196"/>
      <c r="I2" s="1932"/>
      <c r="J2" s="1932"/>
      <c r="K2" s="1932"/>
    </row>
    <row r="3" spans="1:22" s="1892" customFormat="1" ht="18" customHeight="1">
      <c r="A3" s="1224"/>
      <c r="B3" s="1224"/>
      <c r="C3" s="1224">
        <v>2003</v>
      </c>
      <c r="D3" s="1224">
        <v>2004</v>
      </c>
      <c r="E3" s="1225">
        <v>2007</v>
      </c>
      <c r="F3" s="1225">
        <v>2011</v>
      </c>
      <c r="G3" s="1225">
        <v>2012</v>
      </c>
      <c r="H3" s="1225">
        <v>2013</v>
      </c>
      <c r="I3" s="1225">
        <v>2014</v>
      </c>
      <c r="J3" s="1213">
        <v>2016</v>
      </c>
      <c r="K3" s="1214">
        <v>2017</v>
      </c>
      <c r="L3" s="1213">
        <v>2019</v>
      </c>
      <c r="M3" s="1213">
        <v>2020</v>
      </c>
      <c r="N3" s="1213">
        <v>2021</v>
      </c>
      <c r="O3" s="1213">
        <v>2022</v>
      </c>
      <c r="P3" s="1213">
        <v>2023</v>
      </c>
      <c r="Q3" s="1785"/>
    </row>
    <row r="4" spans="1:22" ht="12.95" customHeight="1">
      <c r="A4" s="1933"/>
      <c r="B4" s="1933"/>
      <c r="C4" s="1933"/>
      <c r="D4" s="1933"/>
      <c r="E4" s="1932"/>
      <c r="F4" s="1932"/>
      <c r="G4" s="1932"/>
      <c r="H4" s="1932"/>
      <c r="I4" s="1932"/>
      <c r="J4" s="1932"/>
      <c r="N4" s="1959"/>
      <c r="O4" s="1959"/>
      <c r="P4" s="1959"/>
    </row>
    <row r="5" spans="1:22" s="1892" customFormat="1" ht="12.95" customHeight="1">
      <c r="A5" s="1934" t="s">
        <v>9</v>
      </c>
      <c r="B5" s="1935"/>
      <c r="C5" s="1936">
        <v>13356.2</v>
      </c>
      <c r="D5" s="1937">
        <v>14008.5</v>
      </c>
      <c r="E5" s="1915">
        <v>55135.6</v>
      </c>
      <c r="F5" s="1934">
        <v>28589.007000000001</v>
      </c>
      <c r="G5" s="1934">
        <v>32500.833999999999</v>
      </c>
      <c r="H5" s="1934">
        <v>56001.186999999998</v>
      </c>
      <c r="I5" s="252">
        <v>42853.298999999999</v>
      </c>
      <c r="J5" s="252">
        <v>24425.186000000002</v>
      </c>
      <c r="K5" s="252">
        <v>42331.05</v>
      </c>
      <c r="L5" s="252">
        <v>33419.199999999997</v>
      </c>
      <c r="M5" s="252">
        <v>22338.7</v>
      </c>
      <c r="N5" s="252">
        <v>48679.1</v>
      </c>
      <c r="O5" s="252">
        <v>57922.8</v>
      </c>
      <c r="P5" s="252">
        <v>41686.800000000003</v>
      </c>
      <c r="Q5" s="1784"/>
    </row>
    <row r="6" spans="1:22" ht="12.95" customHeight="1">
      <c r="A6" s="1934"/>
      <c r="B6" s="1964"/>
      <c r="C6" s="1965"/>
      <c r="D6" s="1966"/>
      <c r="E6" s="1966"/>
      <c r="F6" s="1966"/>
      <c r="G6" s="1966"/>
      <c r="H6" s="1966"/>
      <c r="I6" s="1887"/>
      <c r="J6" s="1887"/>
      <c r="K6" s="1967"/>
      <c r="L6" s="1967"/>
      <c r="M6" s="1967"/>
      <c r="Q6" s="1783"/>
    </row>
    <row r="7" spans="1:22" ht="15.75">
      <c r="A7" s="1932" t="s">
        <v>541</v>
      </c>
      <c r="B7" s="1938"/>
      <c r="C7" s="1939">
        <v>906.9</v>
      </c>
      <c r="D7" s="1932">
        <v>397.4</v>
      </c>
      <c r="E7" s="1932">
        <v>2268.5</v>
      </c>
      <c r="F7" s="1940">
        <v>3257.76</v>
      </c>
      <c r="G7" s="1932">
        <v>2539.2979999999998</v>
      </c>
      <c r="H7" s="1932">
        <v>3226.6880000000001</v>
      </c>
      <c r="I7" s="251">
        <v>3306.4169999999999</v>
      </c>
      <c r="J7" s="251">
        <v>1126.9780000000001</v>
      </c>
      <c r="K7" s="251">
        <v>2241.2649999999999</v>
      </c>
      <c r="L7" s="251">
        <v>1339.5</v>
      </c>
      <c r="M7" s="251">
        <v>2045.9</v>
      </c>
      <c r="N7" s="251">
        <v>1607</v>
      </c>
      <c r="O7" s="251">
        <v>2208.3000000000002</v>
      </c>
      <c r="P7" s="251">
        <v>2122.1999999999998</v>
      </c>
      <c r="Q7" s="1782"/>
      <c r="V7" s="1968"/>
    </row>
    <row r="8" spans="1:22" ht="12">
      <c r="A8" s="1932" t="s">
        <v>540</v>
      </c>
      <c r="B8" s="1938"/>
      <c r="C8" s="1939">
        <v>5158.6000000000004</v>
      </c>
      <c r="D8" s="1932">
        <v>4314.8</v>
      </c>
      <c r="E8" s="1932">
        <v>7694.7</v>
      </c>
      <c r="F8" s="1940">
        <v>44.66</v>
      </c>
      <c r="G8" s="1932">
        <v>62.152000000000001</v>
      </c>
      <c r="H8" s="1932">
        <v>14000.159</v>
      </c>
      <c r="I8" s="251">
        <v>14723.62</v>
      </c>
      <c r="J8" s="251">
        <v>124.976</v>
      </c>
      <c r="K8" s="251"/>
      <c r="L8" s="251">
        <v>33.4</v>
      </c>
      <c r="M8" s="251">
        <v>2.5</v>
      </c>
      <c r="N8" s="251">
        <v>0.4</v>
      </c>
      <c r="O8" s="251">
        <v>83.6</v>
      </c>
      <c r="P8" s="251">
        <v>54.1</v>
      </c>
      <c r="Q8" s="1783"/>
    </row>
    <row r="9" spans="1:22" ht="12">
      <c r="A9" s="1932" t="s">
        <v>539</v>
      </c>
      <c r="B9" s="1938"/>
      <c r="C9" s="1939">
        <v>5764.4</v>
      </c>
      <c r="D9" s="1941">
        <v>7984</v>
      </c>
      <c r="E9" s="1941">
        <v>8450</v>
      </c>
      <c r="F9" s="1932">
        <v>3562.942</v>
      </c>
      <c r="G9" s="1932">
        <v>3139.509</v>
      </c>
      <c r="H9" s="1932">
        <v>2176.4110000000001</v>
      </c>
      <c r="I9" s="251">
        <v>1148.06</v>
      </c>
      <c r="J9" s="251">
        <v>1443.1379999999999</v>
      </c>
      <c r="K9" s="251">
        <v>5782.9889999999996</v>
      </c>
      <c r="L9" s="251">
        <v>6157.5</v>
      </c>
      <c r="M9" s="251">
        <v>5896.5</v>
      </c>
      <c r="N9" s="2091">
        <v>9859.6</v>
      </c>
      <c r="O9" s="2091">
        <v>980.6</v>
      </c>
      <c r="P9" s="2091">
        <v>2274.6999999999998</v>
      </c>
      <c r="Q9" s="1783"/>
    </row>
    <row r="10" spans="1:22" ht="12">
      <c r="A10" s="1932" t="s">
        <v>538</v>
      </c>
      <c r="B10" s="1938"/>
      <c r="C10" s="1939"/>
      <c r="D10" s="1932"/>
      <c r="E10" s="1932"/>
      <c r="F10" s="1932"/>
      <c r="G10" s="1932"/>
      <c r="H10" s="1932"/>
      <c r="I10" s="251"/>
      <c r="J10" s="251"/>
      <c r="K10" s="251"/>
      <c r="L10" s="251"/>
      <c r="M10" s="251"/>
    </row>
    <row r="11" spans="1:22" ht="12">
      <c r="A11" s="1932" t="s">
        <v>537</v>
      </c>
      <c r="B11" s="1938"/>
      <c r="C11" s="1942">
        <v>110.6</v>
      </c>
      <c r="D11" s="1932">
        <v>184.1</v>
      </c>
      <c r="E11" s="1932">
        <v>33528.5</v>
      </c>
      <c r="F11" s="1932">
        <v>18617.109</v>
      </c>
      <c r="G11" s="1932">
        <v>23101.757000000001</v>
      </c>
      <c r="H11" s="1932">
        <v>27989.952000000001</v>
      </c>
      <c r="I11" s="251">
        <v>15046.76</v>
      </c>
      <c r="J11" s="251">
        <v>17943.398000000001</v>
      </c>
      <c r="K11" s="251">
        <v>25586.54</v>
      </c>
      <c r="L11" s="251">
        <v>11731</v>
      </c>
      <c r="M11" s="251">
        <v>5775.9</v>
      </c>
      <c r="N11" s="2091">
        <v>13551.6</v>
      </c>
      <c r="O11" s="2091">
        <v>35734.699999999997</v>
      </c>
      <c r="P11" s="2091">
        <v>22423</v>
      </c>
      <c r="Q11" s="1781"/>
    </row>
    <row r="12" spans="1:22" ht="12">
      <c r="A12" s="1932" t="s">
        <v>536</v>
      </c>
      <c r="B12" s="1938"/>
      <c r="C12" s="1942"/>
      <c r="D12" s="1932"/>
      <c r="E12" s="1932"/>
      <c r="F12" s="1932"/>
      <c r="G12" s="1932"/>
      <c r="H12" s="1932"/>
      <c r="I12" s="251"/>
      <c r="J12" s="251"/>
      <c r="K12" s="251"/>
      <c r="L12" s="251"/>
      <c r="M12" s="251"/>
      <c r="O12" s="2091"/>
      <c r="P12" s="2091"/>
      <c r="Q12" s="1781"/>
    </row>
    <row r="13" spans="1:22" ht="12">
      <c r="A13" s="1932" t="s">
        <v>535</v>
      </c>
      <c r="B13" s="1938"/>
      <c r="C13" s="1942" t="s">
        <v>10</v>
      </c>
      <c r="D13" s="1943" t="s">
        <v>10</v>
      </c>
      <c r="E13" s="1943" t="s">
        <v>10</v>
      </c>
      <c r="F13" s="1943" t="s">
        <v>10</v>
      </c>
      <c r="G13" s="1943" t="s">
        <v>10</v>
      </c>
      <c r="H13" s="1943" t="s">
        <v>10</v>
      </c>
      <c r="I13" s="251">
        <v>5.5</v>
      </c>
      <c r="J13" s="251" t="s">
        <v>10</v>
      </c>
      <c r="K13" s="251">
        <v>0.68799999999999994</v>
      </c>
      <c r="L13" s="251">
        <v>29.2</v>
      </c>
      <c r="M13" s="251">
        <v>2.4</v>
      </c>
      <c r="N13" s="1071" t="s">
        <v>10</v>
      </c>
      <c r="O13" s="2091">
        <v>6</v>
      </c>
      <c r="P13" s="2091">
        <v>3.7</v>
      </c>
      <c r="Q13" s="1781"/>
    </row>
    <row r="14" spans="1:22" ht="12">
      <c r="A14" s="1932" t="s">
        <v>542</v>
      </c>
      <c r="B14" s="1938"/>
      <c r="C14" s="1942"/>
      <c r="D14" s="1932"/>
      <c r="E14" s="1932"/>
      <c r="F14" s="1932"/>
      <c r="G14" s="1932"/>
      <c r="H14" s="1932"/>
      <c r="I14" s="251"/>
      <c r="J14" s="251"/>
      <c r="K14" s="251"/>
      <c r="L14" s="251"/>
      <c r="M14" s="251"/>
      <c r="Q14" s="1781"/>
    </row>
    <row r="15" spans="1:22" ht="12">
      <c r="A15" s="1932" t="s">
        <v>533</v>
      </c>
      <c r="B15" s="1938"/>
      <c r="C15" s="1942">
        <v>59.1</v>
      </c>
      <c r="D15" s="1932">
        <v>35.6</v>
      </c>
      <c r="E15" s="1941">
        <v>27.9</v>
      </c>
      <c r="F15" s="1932">
        <v>172.67099999999999</v>
      </c>
      <c r="G15" s="1932">
        <v>2E-3</v>
      </c>
      <c r="H15" s="1932">
        <v>28.300999999999998</v>
      </c>
      <c r="I15" s="251">
        <v>0.313</v>
      </c>
      <c r="J15" s="251">
        <v>272.84800000000001</v>
      </c>
      <c r="K15" s="251">
        <v>19.875</v>
      </c>
      <c r="L15" s="251">
        <v>2248.9</v>
      </c>
      <c r="M15" s="251">
        <v>633</v>
      </c>
      <c r="N15" s="1887">
        <v>48.8</v>
      </c>
      <c r="O15" s="1887">
        <v>216.3</v>
      </c>
      <c r="P15" s="1887">
        <v>114.5</v>
      </c>
      <c r="Q15" s="1781"/>
    </row>
    <row r="16" spans="1:22" ht="12">
      <c r="A16" s="1932" t="s">
        <v>532</v>
      </c>
      <c r="B16" s="1938"/>
      <c r="C16" s="1942"/>
      <c r="D16" s="1932"/>
      <c r="E16" s="1932"/>
      <c r="F16" s="1932"/>
      <c r="G16" s="1932"/>
      <c r="H16" s="1932"/>
      <c r="I16" s="251"/>
      <c r="J16" s="251"/>
      <c r="K16" s="251"/>
      <c r="L16" s="251"/>
      <c r="M16" s="251"/>
    </row>
    <row r="17" spans="1:17" ht="12">
      <c r="A17" s="1932" t="s">
        <v>531</v>
      </c>
      <c r="B17" s="1938"/>
      <c r="C17" s="1939">
        <v>716.2</v>
      </c>
      <c r="D17" s="1932">
        <v>776.2</v>
      </c>
      <c r="E17" s="1932">
        <v>1737.5</v>
      </c>
      <c r="F17" s="1940">
        <v>2269.81</v>
      </c>
      <c r="G17" s="1932">
        <v>1730.4949999999999</v>
      </c>
      <c r="H17" s="1932">
        <v>4025.442</v>
      </c>
      <c r="I17" s="251">
        <v>6601.3440000000001</v>
      </c>
      <c r="J17" s="251">
        <v>1010.694</v>
      </c>
      <c r="K17" s="251">
        <v>6188.0240000000003</v>
      </c>
      <c r="L17" s="251">
        <v>4707.5</v>
      </c>
      <c r="M17" s="251">
        <v>5588.7</v>
      </c>
      <c r="N17" s="2091">
        <v>8185.2</v>
      </c>
      <c r="O17" s="2091">
        <v>4996.3</v>
      </c>
      <c r="P17" s="2091">
        <v>3386.9</v>
      </c>
      <c r="Q17" s="1781"/>
    </row>
    <row r="18" spans="1:17" ht="12">
      <c r="A18" s="1932" t="s">
        <v>530</v>
      </c>
      <c r="B18" s="1938"/>
      <c r="C18" s="1939">
        <v>575.5</v>
      </c>
      <c r="D18" s="1932">
        <v>273.7</v>
      </c>
      <c r="E18" s="1941">
        <v>1331.6</v>
      </c>
      <c r="F18" s="1932">
        <v>501.54500000000002</v>
      </c>
      <c r="G18" s="1932">
        <v>1305.2639999999999</v>
      </c>
      <c r="H18" s="1940">
        <v>4206.2299999999996</v>
      </c>
      <c r="I18" s="251">
        <v>1715.646</v>
      </c>
      <c r="J18" s="251">
        <v>2224.8960000000002</v>
      </c>
      <c r="K18" s="251">
        <v>2433.067</v>
      </c>
      <c r="L18" s="251">
        <v>6975</v>
      </c>
      <c r="M18" s="251">
        <v>2344.4</v>
      </c>
      <c r="N18" s="2091">
        <v>15126.9</v>
      </c>
      <c r="O18" s="2091">
        <v>12671</v>
      </c>
      <c r="P18" s="2091">
        <v>7666.3</v>
      </c>
      <c r="Q18" s="1781"/>
    </row>
    <row r="19" spans="1:17" ht="12">
      <c r="A19" s="1932" t="s">
        <v>529</v>
      </c>
      <c r="B19" s="1938"/>
      <c r="C19" s="1939">
        <v>64.7</v>
      </c>
      <c r="D19" s="1932">
        <v>42.8</v>
      </c>
      <c r="E19" s="1932">
        <v>96.7</v>
      </c>
      <c r="F19" s="1932">
        <v>122.169</v>
      </c>
      <c r="G19" s="1932">
        <v>301.25299999999999</v>
      </c>
      <c r="H19" s="1940">
        <v>255.13</v>
      </c>
      <c r="I19" s="251">
        <v>305.60000000000002</v>
      </c>
      <c r="J19" s="251">
        <v>278.3</v>
      </c>
      <c r="K19" s="251">
        <v>78.602000000000004</v>
      </c>
      <c r="L19" s="251">
        <v>197.2</v>
      </c>
      <c r="M19" s="251">
        <v>49.4</v>
      </c>
      <c r="N19" s="1887">
        <v>299.60000000000002</v>
      </c>
      <c r="O19" s="2091">
        <v>1026</v>
      </c>
      <c r="P19" s="2091">
        <v>3641.4</v>
      </c>
      <c r="Q19" s="1781"/>
    </row>
    <row r="20" spans="1:17" ht="12.95" customHeight="1">
      <c r="A20" s="1219"/>
      <c r="B20" s="1220"/>
      <c r="C20" s="1289"/>
      <c r="D20" s="1289"/>
      <c r="E20" s="1289"/>
      <c r="F20" s="1223"/>
      <c r="G20" s="1223"/>
      <c r="H20" s="1223"/>
      <c r="I20" s="1969"/>
      <c r="J20" s="1969"/>
      <c r="K20" s="1969"/>
      <c r="L20" s="1969"/>
      <c r="M20" s="1969"/>
      <c r="N20" s="1969"/>
      <c r="O20" s="1969"/>
      <c r="P20" s="1969"/>
    </row>
    <row r="21" spans="1:17" ht="18" customHeight="1">
      <c r="B21" s="1891"/>
      <c r="C21" s="1891"/>
      <c r="D21" s="1891"/>
      <c r="E21" s="1891"/>
    </row>
    <row r="22" spans="1:17" ht="21.75" customHeight="1">
      <c r="A22" s="1931" t="s">
        <v>1260</v>
      </c>
      <c r="B22" s="1893"/>
      <c r="C22" s="1893"/>
      <c r="D22" s="1893"/>
      <c r="E22" s="1893"/>
    </row>
    <row r="23" spans="1:17" ht="18" customHeight="1">
      <c r="A23" s="2197" t="s">
        <v>1255</v>
      </c>
      <c r="B23" s="2197"/>
      <c r="C23" s="2197"/>
      <c r="D23" s="2197"/>
      <c r="E23" s="2197"/>
      <c r="F23" s="2197"/>
      <c r="G23" s="2197"/>
      <c r="H23" s="1932"/>
      <c r="I23" s="1932"/>
      <c r="J23" s="1932"/>
      <c r="K23" s="1932"/>
      <c r="L23" s="1932"/>
      <c r="M23" s="1932"/>
    </row>
    <row r="24" spans="1:17" s="1892" customFormat="1" ht="18" customHeight="1">
      <c r="A24" s="1224"/>
      <c r="B24" s="1224"/>
      <c r="C24" s="1224">
        <v>2003</v>
      </c>
      <c r="D24" s="1224">
        <v>2004</v>
      </c>
      <c r="E24" s="1225">
        <v>2007</v>
      </c>
      <c r="F24" s="1225">
        <v>2011</v>
      </c>
      <c r="G24" s="1225">
        <v>2012</v>
      </c>
      <c r="H24" s="1225">
        <v>2013</v>
      </c>
      <c r="I24" s="1225">
        <v>2014</v>
      </c>
      <c r="J24" s="1213">
        <v>2016</v>
      </c>
      <c r="K24" s="1226">
        <v>2017</v>
      </c>
      <c r="L24" s="1227">
        <v>2019</v>
      </c>
      <c r="M24" s="1227">
        <v>2020</v>
      </c>
      <c r="N24" s="1227">
        <v>2021</v>
      </c>
      <c r="O24" s="1227">
        <v>2022</v>
      </c>
      <c r="P24" s="1227">
        <v>2023</v>
      </c>
      <c r="Q24" s="1227"/>
    </row>
    <row r="25" spans="1:17" ht="12.95" customHeight="1">
      <c r="A25" s="1933"/>
      <c r="B25" s="1933"/>
      <c r="C25" s="1933"/>
      <c r="D25" s="1933"/>
      <c r="E25" s="1932"/>
      <c r="F25" s="1932"/>
      <c r="G25" s="1932"/>
      <c r="H25" s="1932"/>
      <c r="I25" s="1932"/>
      <c r="J25" s="1932"/>
      <c r="N25" s="2089"/>
      <c r="O25" s="2089"/>
      <c r="P25" s="2089"/>
    </row>
    <row r="26" spans="1:17" s="1892" customFormat="1" ht="12.95" customHeight="1">
      <c r="A26" s="1934" t="s">
        <v>9</v>
      </c>
      <c r="B26" s="1935"/>
      <c r="C26" s="1944">
        <v>20951.400000000001</v>
      </c>
      <c r="D26" s="1934">
        <v>46245.4</v>
      </c>
      <c r="E26" s="1937">
        <f>SUM(E28:E40)</f>
        <v>170577.00000000003</v>
      </c>
      <c r="F26" s="1945">
        <v>214633.48800000001</v>
      </c>
      <c r="G26" s="1945">
        <v>266152.91399999999</v>
      </c>
      <c r="H26" s="1934">
        <v>253064.01500000001</v>
      </c>
      <c r="I26" s="252">
        <v>234161.092</v>
      </c>
      <c r="J26" s="252">
        <v>140030.12</v>
      </c>
      <c r="K26" s="252">
        <v>238197.33300000001</v>
      </c>
      <c r="L26" s="252">
        <v>348107.7</v>
      </c>
      <c r="M26" s="2090">
        <v>216505.4</v>
      </c>
      <c r="N26" s="1072">
        <v>252686.8</v>
      </c>
      <c r="O26" s="1072">
        <v>304700.3</v>
      </c>
      <c r="P26" s="1072">
        <v>401248.5</v>
      </c>
      <c r="Q26" s="1781"/>
    </row>
    <row r="27" spans="1:17" ht="12.95" customHeight="1">
      <c r="A27" s="1934"/>
      <c r="B27" s="1935"/>
      <c r="C27" s="1944"/>
      <c r="D27" s="1932"/>
      <c r="E27" s="1932"/>
      <c r="F27" s="1932"/>
      <c r="G27" s="1932"/>
      <c r="H27" s="1932"/>
      <c r="I27" s="1960"/>
      <c r="J27" s="1960"/>
      <c r="K27" s="1960"/>
      <c r="L27" s="1960"/>
      <c r="Q27" s="1781"/>
    </row>
    <row r="28" spans="1:17" ht="12.95" customHeight="1">
      <c r="A28" s="1932" t="s">
        <v>541</v>
      </c>
      <c r="B28" s="1938"/>
      <c r="C28" s="1942">
        <v>968.8</v>
      </c>
      <c r="D28" s="1932">
        <v>1724.7</v>
      </c>
      <c r="E28" s="1941">
        <v>29567.599999999999</v>
      </c>
      <c r="F28" s="1940">
        <v>23097.634999999998</v>
      </c>
      <c r="G28" s="1932">
        <v>27756.683000000001</v>
      </c>
      <c r="H28" s="1932">
        <v>26769.766</v>
      </c>
      <c r="I28" s="251">
        <v>24779.632000000001</v>
      </c>
      <c r="J28" s="251">
        <v>7872.36</v>
      </c>
      <c r="K28" s="251">
        <v>11974.306</v>
      </c>
      <c r="L28" s="251">
        <v>16789.7</v>
      </c>
      <c r="M28" s="2091">
        <v>31086.1</v>
      </c>
      <c r="N28" s="2091">
        <v>44318</v>
      </c>
      <c r="O28" s="2091">
        <v>43965.5</v>
      </c>
      <c r="P28" s="2091">
        <v>49333.3</v>
      </c>
      <c r="Q28" s="1781"/>
    </row>
    <row r="29" spans="1:17" ht="12.95" customHeight="1">
      <c r="A29" s="1932" t="s">
        <v>540</v>
      </c>
      <c r="B29" s="1938"/>
      <c r="C29" s="1942">
        <v>268.39999999999998</v>
      </c>
      <c r="D29" s="1932">
        <v>299.8</v>
      </c>
      <c r="E29" s="1941">
        <v>201.5</v>
      </c>
      <c r="F29" s="1940">
        <v>102.27</v>
      </c>
      <c r="G29" s="1932">
        <v>248.95400000000001</v>
      </c>
      <c r="H29" s="1932">
        <v>1675.155</v>
      </c>
      <c r="I29" s="251">
        <v>2479.3319999999999</v>
      </c>
      <c r="J29" s="251">
        <v>1244.2149999999999</v>
      </c>
      <c r="K29" s="251">
        <v>591.34299999999996</v>
      </c>
      <c r="L29" s="251">
        <v>1458.1</v>
      </c>
      <c r="M29" s="1887">
        <v>852.4</v>
      </c>
      <c r="N29" s="2091">
        <v>1648.7</v>
      </c>
      <c r="O29" s="2091">
        <v>1706.2</v>
      </c>
      <c r="P29" s="2091">
        <v>2673.5</v>
      </c>
      <c r="Q29" s="1781"/>
    </row>
    <row r="30" spans="1:17" ht="12.95" customHeight="1">
      <c r="A30" s="1932" t="s">
        <v>539</v>
      </c>
      <c r="B30" s="1938"/>
      <c r="C30" s="1942">
        <v>110.6</v>
      </c>
      <c r="D30" s="1932">
        <v>486.7</v>
      </c>
      <c r="E30" s="1941">
        <v>1555.7</v>
      </c>
      <c r="F30" s="1932">
        <v>6499.125</v>
      </c>
      <c r="G30" s="1932">
        <v>11536.394</v>
      </c>
      <c r="H30" s="1932">
        <v>15316.413</v>
      </c>
      <c r="I30" s="251">
        <v>10686.349</v>
      </c>
      <c r="J30" s="251">
        <v>610.05100000000004</v>
      </c>
      <c r="K30" s="251">
        <v>1294.9680000000001</v>
      </c>
      <c r="L30" s="251">
        <v>5795.8</v>
      </c>
      <c r="M30" s="2091">
        <v>6526.2</v>
      </c>
      <c r="N30" s="1073">
        <v>18122.3</v>
      </c>
      <c r="O30" s="2091">
        <v>1351.3</v>
      </c>
      <c r="P30" s="2091">
        <v>7972.9</v>
      </c>
      <c r="Q30" s="1781"/>
    </row>
    <row r="31" spans="1:17" ht="12.95" customHeight="1">
      <c r="A31" s="1932" t="s">
        <v>538</v>
      </c>
      <c r="B31" s="1938"/>
      <c r="C31" s="1942"/>
      <c r="D31" s="1932"/>
      <c r="E31" s="1932"/>
      <c r="F31" s="1932"/>
      <c r="G31" s="1932"/>
      <c r="H31" s="1932"/>
      <c r="I31" s="251"/>
      <c r="J31" s="251"/>
      <c r="K31" s="251"/>
      <c r="L31" s="251"/>
      <c r="Q31" s="1781"/>
    </row>
    <row r="32" spans="1:17" ht="12.95" customHeight="1">
      <c r="A32" s="1932" t="s">
        <v>537</v>
      </c>
      <c r="B32" s="1938"/>
      <c r="C32" s="1942">
        <v>13985</v>
      </c>
      <c r="D32" s="1932">
        <v>25688.1</v>
      </c>
      <c r="E32" s="1941">
        <v>57778</v>
      </c>
      <c r="F32" s="1932">
        <v>59262.006000000001</v>
      </c>
      <c r="G32" s="1940">
        <v>96788.92</v>
      </c>
      <c r="H32" s="1932">
        <v>72211.058999999994</v>
      </c>
      <c r="I32" s="251">
        <v>43411.391000000003</v>
      </c>
      <c r="J32" s="251">
        <v>20279.004000000001</v>
      </c>
      <c r="K32" s="251">
        <v>56131.648999999998</v>
      </c>
      <c r="L32" s="251">
        <v>58567.199999999997</v>
      </c>
      <c r="M32" s="2091">
        <v>30996.1</v>
      </c>
      <c r="N32" s="2091">
        <v>26644.400000000001</v>
      </c>
      <c r="O32" s="2091">
        <v>50726.400000000001</v>
      </c>
      <c r="P32" s="2091">
        <v>55900.3</v>
      </c>
      <c r="Q32" s="1781"/>
    </row>
    <row r="33" spans="1:17" ht="12.95" customHeight="1">
      <c r="A33" s="1932" t="s">
        <v>536</v>
      </c>
      <c r="B33" s="1938"/>
      <c r="C33" s="1942"/>
      <c r="D33" s="1932"/>
      <c r="E33" s="1932"/>
      <c r="F33" s="1932"/>
      <c r="G33" s="1932"/>
      <c r="H33" s="1932"/>
      <c r="I33" s="251"/>
      <c r="J33" s="251"/>
      <c r="K33" s="251"/>
      <c r="L33" s="251"/>
      <c r="Q33" s="1781"/>
    </row>
    <row r="34" spans="1:17" ht="12.95" customHeight="1">
      <c r="A34" s="1932" t="s">
        <v>535</v>
      </c>
      <c r="B34" s="1938"/>
      <c r="C34" s="1942">
        <v>87.8</v>
      </c>
      <c r="D34" s="1932">
        <v>74.3</v>
      </c>
      <c r="E34" s="1932">
        <v>1724.5</v>
      </c>
      <c r="F34" s="1932">
        <v>263.81700000000001</v>
      </c>
      <c r="G34" s="1932">
        <v>900.87800000000004</v>
      </c>
      <c r="H34" s="1932">
        <v>1632.7429999999999</v>
      </c>
      <c r="I34" s="251">
        <v>3147.192</v>
      </c>
      <c r="J34" s="251">
        <v>366.99400000000003</v>
      </c>
      <c r="K34" s="251">
        <v>375.07600000000002</v>
      </c>
      <c r="L34" s="251">
        <v>367.1</v>
      </c>
      <c r="M34" s="1887">
        <v>359.2</v>
      </c>
      <c r="N34" s="1887">
        <v>628.6</v>
      </c>
      <c r="O34" s="1887">
        <v>175.8</v>
      </c>
      <c r="P34" s="1887">
        <v>359.5</v>
      </c>
      <c r="Q34" s="1781"/>
    </row>
    <row r="35" spans="1:17" ht="12.95" customHeight="1">
      <c r="A35" s="1932" t="s">
        <v>534</v>
      </c>
      <c r="B35" s="1938"/>
      <c r="C35" s="1942"/>
      <c r="D35" s="1932"/>
      <c r="E35" s="1932"/>
      <c r="F35" s="1932"/>
      <c r="G35" s="1932"/>
      <c r="H35" s="1932"/>
      <c r="I35" s="251"/>
      <c r="J35" s="251"/>
      <c r="K35" s="251"/>
      <c r="L35" s="251"/>
      <c r="Q35" s="1781"/>
    </row>
    <row r="36" spans="1:17" ht="12.95" customHeight="1">
      <c r="A36" s="1932" t="s">
        <v>533</v>
      </c>
      <c r="B36" s="1938"/>
      <c r="C36" s="1942">
        <v>1947.2</v>
      </c>
      <c r="D36" s="1932">
        <v>3703.5</v>
      </c>
      <c r="E36" s="1932">
        <v>16424.400000000001</v>
      </c>
      <c r="F36" s="1932">
        <v>20403.781999999999</v>
      </c>
      <c r="G36" s="1932">
        <v>17330.535</v>
      </c>
      <c r="H36" s="1932">
        <v>25159.108</v>
      </c>
      <c r="I36" s="251">
        <v>29104.848000000002</v>
      </c>
      <c r="J36" s="251">
        <v>14292.056</v>
      </c>
      <c r="K36" s="251">
        <v>22987.366000000002</v>
      </c>
      <c r="L36" s="251">
        <v>26688.6</v>
      </c>
      <c r="M36" s="2091">
        <v>26342.5</v>
      </c>
      <c r="N36" s="2091">
        <v>34133.300000000003</v>
      </c>
      <c r="O36" s="2091">
        <v>42068.3</v>
      </c>
      <c r="P36" s="2091">
        <v>69273.399999999994</v>
      </c>
      <c r="Q36" s="1781"/>
    </row>
    <row r="37" spans="1:17" ht="12.95" customHeight="1">
      <c r="A37" s="1932" t="s">
        <v>532</v>
      </c>
      <c r="B37" s="1938"/>
      <c r="C37" s="1942"/>
      <c r="D37" s="1932"/>
      <c r="E37" s="1932"/>
      <c r="F37" s="1932"/>
      <c r="G37" s="1932"/>
      <c r="H37" s="1932"/>
      <c r="I37" s="251"/>
      <c r="J37" s="251"/>
      <c r="K37" s="251"/>
      <c r="L37" s="251"/>
      <c r="Q37" s="1781"/>
    </row>
    <row r="38" spans="1:17" ht="12.95" customHeight="1">
      <c r="A38" s="1932" t="s">
        <v>531</v>
      </c>
      <c r="B38" s="1938"/>
      <c r="C38" s="1942">
        <v>6403.1</v>
      </c>
      <c r="D38" s="1932">
        <v>8047.4</v>
      </c>
      <c r="E38" s="1941">
        <v>45253.7</v>
      </c>
      <c r="F38" s="1932">
        <v>63805.824999999997</v>
      </c>
      <c r="G38" s="1932">
        <v>65563.991999999998</v>
      </c>
      <c r="H38" s="1932">
        <v>62307.142</v>
      </c>
      <c r="I38" s="251">
        <v>63117.750999999997</v>
      </c>
      <c r="J38" s="251">
        <v>48295.819000000003</v>
      </c>
      <c r="K38" s="251">
        <v>67086.725999999995</v>
      </c>
      <c r="L38" s="251">
        <v>89266.1</v>
      </c>
      <c r="M38" s="2091">
        <v>53773.1</v>
      </c>
      <c r="N38" s="2091">
        <v>58211.9</v>
      </c>
      <c r="O38" s="2091">
        <v>71883.3</v>
      </c>
      <c r="P38" s="2091">
        <v>24824.400000000001</v>
      </c>
      <c r="Q38" s="1781"/>
    </row>
    <row r="39" spans="1:17" ht="12.95" customHeight="1">
      <c r="A39" s="1932" t="s">
        <v>530</v>
      </c>
      <c r="B39" s="1938"/>
      <c r="C39" s="1942">
        <v>4266.5</v>
      </c>
      <c r="D39" s="1932">
        <v>3948.2</v>
      </c>
      <c r="E39" s="1941">
        <v>9367.6</v>
      </c>
      <c r="F39" s="1932">
        <v>21142.746999999999</v>
      </c>
      <c r="G39" s="1932">
        <v>21771.989000000001</v>
      </c>
      <c r="H39" s="1932">
        <v>22964.434000000001</v>
      </c>
      <c r="I39" s="251">
        <v>39746.5</v>
      </c>
      <c r="J39" s="251">
        <v>22794.272000000001</v>
      </c>
      <c r="K39" s="251">
        <v>36929.517</v>
      </c>
      <c r="L39" s="251">
        <v>93257</v>
      </c>
      <c r="M39" s="2091">
        <v>47134.2</v>
      </c>
      <c r="N39" s="2091">
        <v>62206.5</v>
      </c>
      <c r="O39" s="2091">
        <v>52477.9</v>
      </c>
      <c r="P39" s="2091">
        <v>110545.4</v>
      </c>
      <c r="Q39" s="1781"/>
    </row>
    <row r="40" spans="1:17" ht="12.95" customHeight="1">
      <c r="A40" s="1932" t="s">
        <v>529</v>
      </c>
      <c r="B40" s="1938"/>
      <c r="C40" s="1942">
        <v>1014</v>
      </c>
      <c r="D40" s="1932">
        <v>2267.9</v>
      </c>
      <c r="E40" s="1941">
        <v>8704</v>
      </c>
      <c r="F40" s="1932">
        <v>5669.0360000000001</v>
      </c>
      <c r="G40" s="1932">
        <v>8369.99</v>
      </c>
      <c r="H40" s="1932">
        <v>7201.2359999999999</v>
      </c>
      <c r="I40" s="251">
        <v>17688.099999999999</v>
      </c>
      <c r="J40" s="251">
        <v>24275.3</v>
      </c>
      <c r="K40" s="251">
        <v>40826.381999999998</v>
      </c>
      <c r="L40" s="251">
        <v>55918.1</v>
      </c>
      <c r="M40" s="2091">
        <v>19435.599999999999</v>
      </c>
      <c r="N40" s="1074">
        <v>6773.4</v>
      </c>
      <c r="O40" s="2091">
        <v>40345.599999999999</v>
      </c>
      <c r="P40" s="2091">
        <v>80365.8</v>
      </c>
      <c r="Q40" s="1781"/>
    </row>
    <row r="41" spans="1:17" ht="12.95" customHeight="1">
      <c r="A41" s="1219"/>
      <c r="B41" s="1220"/>
      <c r="C41" s="1221"/>
      <c r="D41" s="1221"/>
      <c r="E41" s="1221"/>
      <c r="F41" s="1222"/>
      <c r="G41" s="1222"/>
      <c r="H41" s="1223"/>
      <c r="I41" s="1969"/>
      <c r="J41" s="1969"/>
      <c r="K41" s="1969"/>
      <c r="L41" s="1219"/>
      <c r="M41" s="1983"/>
      <c r="N41" s="1219"/>
      <c r="O41" s="1219"/>
      <c r="P41" s="1219"/>
    </row>
    <row r="42" spans="1:17" ht="12.95" customHeight="1">
      <c r="A42" s="1891"/>
      <c r="B42" s="1891"/>
      <c r="C42" s="1891"/>
      <c r="D42" s="1891"/>
      <c r="E42" s="1891"/>
      <c r="K42" s="1888"/>
      <c r="L42" s="1888"/>
      <c r="M42" s="1888"/>
      <c r="N42" s="1888"/>
      <c r="O42" s="1888"/>
      <c r="P42" s="1888"/>
    </row>
    <row r="43" spans="1:17" ht="12.95" customHeight="1">
      <c r="A43" s="1890" t="s">
        <v>528</v>
      </c>
      <c r="B43" s="1889"/>
      <c r="C43" s="1889"/>
      <c r="D43" s="1889"/>
      <c r="E43" s="1889"/>
    </row>
    <row r="44" spans="1:17" ht="12.95" customHeight="1"/>
    <row r="45" spans="1:17" ht="12.95" customHeight="1">
      <c r="A45" s="1963"/>
    </row>
    <row r="46" spans="1:17" ht="12.95" customHeight="1"/>
    <row r="47" spans="1:17" ht="12.95" customHeight="1"/>
    <row r="48" spans="1:17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63" ht="11.25" customHeight="1"/>
    <row r="64" ht="12.75" customHeight="1"/>
    <row r="65" ht="12.75" customHeight="1"/>
    <row r="66" ht="12" customHeight="1"/>
    <row r="67" ht="13.5" customHeight="1"/>
    <row r="93" spans="10:10">
      <c r="J93" s="1900"/>
    </row>
    <row r="129" hidden="1"/>
    <row r="130" hidden="1"/>
    <row r="131" hidden="1"/>
  </sheetData>
  <mergeCells count="2">
    <mergeCell ref="A2:H2"/>
    <mergeCell ref="A23:G23"/>
  </mergeCells>
  <pageMargins left="1.1811023622047245" right="0.31496062992125984" top="0.70866141732283472" bottom="0.78740157480314965" header="0.51181102362204722" footer="0.59055118110236227"/>
  <pageSetup paperSize="9" scale="88" firstPageNumber="62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A3525"/>
  <sheetViews>
    <sheetView zoomScale="85" zoomScaleNormal="85" zoomScaleSheetLayoutView="90" workbookViewId="0">
      <selection activeCell="A44" sqref="A44"/>
    </sheetView>
  </sheetViews>
  <sheetFormatPr defaultColWidth="10.6640625" defaultRowHeight="12.75"/>
  <cols>
    <col min="1" max="1" width="41" style="1871" customWidth="1"/>
    <col min="2" max="2" width="7.33203125" style="1871" hidden="1" customWidth="1"/>
    <col min="3" max="3" width="11.33203125" style="1871" hidden="1" customWidth="1"/>
    <col min="4" max="4" width="10.83203125" style="1871" hidden="1" customWidth="1"/>
    <col min="5" max="5" width="11.6640625" style="1871" hidden="1" customWidth="1"/>
    <col min="6" max="8" width="12.5" style="1871" hidden="1" customWidth="1"/>
    <col min="9" max="10" width="12.1640625" style="1871" hidden="1" customWidth="1"/>
    <col min="11" max="11" width="0.1640625" style="1872" hidden="1" customWidth="1"/>
    <col min="12" max="12" width="12.1640625" style="1871" customWidth="1"/>
    <col min="13" max="13" width="15.6640625" style="1871" customWidth="1"/>
    <col min="14" max="14" width="13.6640625" style="1872" customWidth="1"/>
    <col min="15" max="28" width="10.83203125" style="1871" customWidth="1"/>
    <col min="29" max="16384" width="10.6640625" style="1871"/>
  </cols>
  <sheetData>
    <row r="1" spans="1:79" ht="18" customHeight="1">
      <c r="A1" s="2198" t="s">
        <v>597</v>
      </c>
      <c r="B1" s="2198"/>
      <c r="C1" s="2198"/>
      <c r="D1" s="2198"/>
      <c r="E1" s="2198"/>
    </row>
    <row r="2" spans="1:79" ht="18" customHeight="1">
      <c r="A2" s="462" t="s">
        <v>596</v>
      </c>
      <c r="B2" s="462"/>
      <c r="C2" s="462"/>
      <c r="D2" s="462"/>
      <c r="E2" s="462"/>
      <c r="F2" s="1306"/>
      <c r="G2" s="1916"/>
      <c r="H2" s="1916"/>
      <c r="I2" s="1916"/>
      <c r="J2" s="1916"/>
      <c r="K2" s="1916"/>
      <c r="L2" s="1872"/>
      <c r="M2" s="1872"/>
    </row>
    <row r="3" spans="1:79" ht="18" customHeight="1">
      <c r="A3" s="1212"/>
      <c r="B3" s="1212"/>
      <c r="C3" s="1213">
        <v>2003</v>
      </c>
      <c r="D3" s="1213">
        <v>2004</v>
      </c>
      <c r="E3" s="1213">
        <v>2007</v>
      </c>
      <c r="F3" s="1213">
        <v>2011</v>
      </c>
      <c r="G3" s="1213">
        <v>2012</v>
      </c>
      <c r="H3" s="1213">
        <v>2013</v>
      </c>
      <c r="I3" s="1213">
        <v>2014</v>
      </c>
      <c r="J3" s="1213">
        <v>2016</v>
      </c>
      <c r="K3" s="1226">
        <v>2017</v>
      </c>
      <c r="L3" s="1227">
        <v>2019</v>
      </c>
      <c r="M3" s="1227">
        <v>2020</v>
      </c>
      <c r="N3" s="1227">
        <v>2021</v>
      </c>
      <c r="O3" s="1227">
        <v>2022</v>
      </c>
      <c r="P3" s="1227">
        <v>2023</v>
      </c>
      <c r="Q3" s="1877"/>
      <c r="R3" s="1877"/>
      <c r="S3" s="1877"/>
      <c r="T3" s="1877"/>
      <c r="U3" s="1877"/>
      <c r="V3" s="1877"/>
      <c r="W3" s="1877"/>
      <c r="X3" s="1877"/>
      <c r="Y3" s="1877"/>
      <c r="Z3" s="1877"/>
      <c r="AA3" s="1877"/>
      <c r="AB3" s="1877"/>
      <c r="AC3" s="1877"/>
      <c r="AD3" s="1877"/>
      <c r="AE3" s="1877"/>
      <c r="AF3" s="1877"/>
      <c r="AG3" s="1877"/>
      <c r="AH3" s="1877"/>
      <c r="AI3" s="1877"/>
      <c r="AJ3" s="1877"/>
      <c r="AK3" s="1877"/>
      <c r="AL3" s="1877"/>
      <c r="AM3" s="1877"/>
      <c r="AN3" s="1877"/>
      <c r="AO3" s="1877"/>
      <c r="AP3" s="1877"/>
      <c r="AQ3" s="1877"/>
      <c r="AR3" s="1877"/>
      <c r="AS3" s="1877"/>
      <c r="AT3" s="1877"/>
      <c r="AU3" s="1877"/>
      <c r="AV3" s="1877"/>
      <c r="AW3" s="1877"/>
      <c r="AX3" s="1877"/>
      <c r="AY3" s="1877"/>
      <c r="AZ3" s="1877"/>
      <c r="BA3" s="1877"/>
      <c r="BB3" s="1877"/>
    </row>
    <row r="4" spans="1:79" ht="12.75" customHeight="1">
      <c r="A4" s="1913"/>
      <c r="B4" s="1913"/>
      <c r="C4" s="1919"/>
      <c r="D4" s="1919"/>
      <c r="E4" s="1914"/>
      <c r="F4" s="1914"/>
      <c r="G4" s="1914"/>
      <c r="H4" s="1914"/>
      <c r="I4" s="252"/>
      <c r="J4" s="252"/>
      <c r="K4" s="252"/>
      <c r="L4" s="252"/>
      <c r="M4" s="252"/>
      <c r="N4" s="1873"/>
      <c r="O4" s="1873"/>
      <c r="P4" s="1873"/>
      <c r="Q4" s="1873"/>
    </row>
    <row r="5" spans="1:79" ht="12.75" customHeight="1">
      <c r="A5" s="1946" t="s">
        <v>9</v>
      </c>
      <c r="B5" s="1946"/>
      <c r="C5" s="1295">
        <v>13356.225</v>
      </c>
      <c r="D5" s="1922">
        <v>14008.498</v>
      </c>
      <c r="E5" s="1945" t="e">
        <f>SUM(E7+E28+E54+E57)</f>
        <v>#REF!</v>
      </c>
      <c r="F5" s="1923">
        <v>28589.007000000001</v>
      </c>
      <c r="G5" s="1915">
        <v>32500.833999999999</v>
      </c>
      <c r="H5" s="1922">
        <v>56001.186999999998</v>
      </c>
      <c r="I5" s="252">
        <v>42853.298999999999</v>
      </c>
      <c r="J5" s="252">
        <v>24425.186000000002</v>
      </c>
      <c r="K5" s="252">
        <v>42331.05</v>
      </c>
      <c r="L5" s="252">
        <v>33419.199999999997</v>
      </c>
      <c r="M5" s="2093">
        <v>22338.799999999999</v>
      </c>
      <c r="N5" s="1298">
        <v>48679.1</v>
      </c>
      <c r="O5" s="1298">
        <v>57922.8</v>
      </c>
      <c r="P5" s="1298">
        <v>41686.800000000003</v>
      </c>
      <c r="Q5" s="1876"/>
      <c r="R5" s="1875"/>
      <c r="S5" s="1875"/>
      <c r="T5" s="1875"/>
      <c r="U5" s="1875"/>
      <c r="V5" s="1875"/>
      <c r="W5" s="1875"/>
      <c r="X5" s="1875"/>
      <c r="Y5" s="1875"/>
      <c r="Z5" s="1875"/>
      <c r="AA5" s="1875"/>
      <c r="AB5" s="1875"/>
      <c r="AC5" s="1875"/>
      <c r="AD5" s="1875"/>
      <c r="AE5" s="1875"/>
      <c r="AF5" s="1875"/>
      <c r="AG5" s="1875"/>
      <c r="AH5" s="1875"/>
      <c r="AI5" s="1875"/>
      <c r="AJ5" s="1875"/>
      <c r="AK5" s="1875"/>
      <c r="AL5" s="1875"/>
      <c r="AM5" s="1875"/>
      <c r="AN5" s="1875"/>
      <c r="AO5" s="1875"/>
      <c r="AP5" s="1875"/>
      <c r="AQ5" s="1875"/>
      <c r="AR5" s="1875"/>
      <c r="AS5" s="1875"/>
      <c r="AT5" s="1875"/>
      <c r="AU5" s="1875"/>
      <c r="AV5" s="1875"/>
      <c r="AW5" s="1875"/>
      <c r="AX5" s="1875"/>
      <c r="AY5" s="1875"/>
      <c r="AZ5" s="1875"/>
      <c r="BA5" s="1875"/>
      <c r="BB5" s="1875"/>
      <c r="BC5" s="1875"/>
      <c r="BD5" s="1875"/>
      <c r="BE5" s="1875"/>
      <c r="BF5" s="1875"/>
      <c r="BG5" s="1875"/>
      <c r="BH5" s="1875"/>
      <c r="BI5" s="1875"/>
      <c r="BJ5" s="1875"/>
      <c r="BK5" s="1875"/>
      <c r="BL5" s="1875"/>
      <c r="BM5" s="1875"/>
      <c r="BN5" s="1875"/>
      <c r="BO5" s="1875"/>
      <c r="BP5" s="1875"/>
      <c r="BQ5" s="1875"/>
      <c r="BR5" s="1875"/>
      <c r="BS5" s="1875"/>
      <c r="BT5" s="1875"/>
      <c r="BU5" s="1875"/>
      <c r="BV5" s="1875"/>
      <c r="BW5" s="1875"/>
      <c r="BX5" s="1875"/>
      <c r="BY5" s="1875"/>
      <c r="BZ5" s="1875"/>
      <c r="CA5" s="1875"/>
    </row>
    <row r="6" spans="1:79" ht="12.75" customHeight="1">
      <c r="A6" s="1946"/>
      <c r="B6" s="1946"/>
      <c r="C6" s="1295"/>
      <c r="D6" s="1922"/>
      <c r="E6" s="1945"/>
      <c r="F6" s="1923"/>
      <c r="G6" s="1915"/>
      <c r="H6" s="1922"/>
      <c r="I6" s="1970"/>
      <c r="J6" s="1970"/>
      <c r="K6" s="1971"/>
      <c r="L6" s="1971"/>
      <c r="M6" s="1872"/>
      <c r="N6" s="1299"/>
      <c r="O6" s="1299"/>
      <c r="P6" s="1299"/>
      <c r="Q6" s="1876"/>
      <c r="R6" s="1875"/>
      <c r="S6" s="1875"/>
      <c r="T6" s="1875"/>
      <c r="U6" s="1875"/>
      <c r="V6" s="1875"/>
      <c r="W6" s="1875"/>
      <c r="X6" s="1875"/>
      <c r="Y6" s="1875"/>
      <c r="Z6" s="1875"/>
      <c r="AA6" s="1875"/>
      <c r="AB6" s="1875"/>
      <c r="AC6" s="1875"/>
      <c r="AD6" s="1875"/>
      <c r="AE6" s="1875"/>
      <c r="AF6" s="1875"/>
      <c r="AG6" s="1875"/>
      <c r="AH6" s="1875"/>
      <c r="AI6" s="1875"/>
      <c r="AJ6" s="1875"/>
      <c r="AK6" s="1875"/>
      <c r="AL6" s="1875"/>
      <c r="AM6" s="1875"/>
      <c r="AN6" s="1875"/>
      <c r="AO6" s="1875"/>
      <c r="AP6" s="1875"/>
      <c r="AQ6" s="1875"/>
      <c r="AR6" s="1875"/>
      <c r="AS6" s="1875"/>
      <c r="AT6" s="1875"/>
      <c r="AU6" s="1875"/>
      <c r="AV6" s="1875"/>
      <c r="AW6" s="1875"/>
      <c r="AX6" s="1875"/>
      <c r="AY6" s="1875"/>
      <c r="AZ6" s="1875"/>
      <c r="BA6" s="1875"/>
      <c r="BB6" s="1875"/>
      <c r="BC6" s="1875"/>
      <c r="BD6" s="1875"/>
      <c r="BE6" s="1875"/>
      <c r="BF6" s="1875"/>
      <c r="BG6" s="1875"/>
      <c r="BH6" s="1875"/>
      <c r="BI6" s="1875"/>
      <c r="BJ6" s="1875"/>
      <c r="BK6" s="1875"/>
      <c r="BL6" s="1875"/>
      <c r="BM6" s="1875"/>
      <c r="BN6" s="1875"/>
      <c r="BO6" s="1875"/>
      <c r="BP6" s="1875"/>
      <c r="BQ6" s="1875"/>
      <c r="BR6" s="1875"/>
      <c r="BS6" s="1875"/>
      <c r="BT6" s="1875"/>
      <c r="BU6" s="1875"/>
      <c r="BV6" s="1875"/>
      <c r="BW6" s="1875"/>
      <c r="BX6" s="1875"/>
      <c r="BY6" s="1875"/>
      <c r="BZ6" s="1875"/>
      <c r="CA6" s="1875"/>
    </row>
    <row r="7" spans="1:79" ht="12.75" customHeight="1">
      <c r="A7" s="1293" t="s">
        <v>595</v>
      </c>
      <c r="B7" s="1293"/>
      <c r="C7" s="1293">
        <v>9626.5759999999991</v>
      </c>
      <c r="D7" s="1293">
        <v>8225.2999999999993</v>
      </c>
      <c r="E7" s="1293">
        <f>SUM(E9:E27)</f>
        <v>19266.485000000001</v>
      </c>
      <c r="F7" s="1293">
        <v>1179.5940000000001</v>
      </c>
      <c r="G7" s="1293">
        <v>399.98500000000001</v>
      </c>
      <c r="H7" s="1293">
        <v>782.80899999999997</v>
      </c>
      <c r="I7" s="252">
        <f>SUM(I10:I27)</f>
        <v>29862.685000000001</v>
      </c>
      <c r="J7" s="252">
        <f>SUM(J10:J27)</f>
        <v>3893.5</v>
      </c>
      <c r="K7" s="252">
        <f>SUM(K10:K27)</f>
        <v>7821.6480000000001</v>
      </c>
      <c r="L7" s="252">
        <v>9764</v>
      </c>
      <c r="M7" s="2093">
        <v>3279</v>
      </c>
      <c r="N7" s="1298">
        <v>1649.4</v>
      </c>
      <c r="O7" s="1298">
        <v>11866.3</v>
      </c>
      <c r="P7" s="1299">
        <v>4874.6000000000004</v>
      </c>
      <c r="Q7" s="1876"/>
      <c r="R7" s="1875"/>
      <c r="S7" s="1875"/>
      <c r="T7" s="1875"/>
      <c r="U7" s="1875"/>
      <c r="V7" s="1875"/>
      <c r="W7" s="1875"/>
      <c r="X7" s="1875"/>
      <c r="Y7" s="1875"/>
      <c r="Z7" s="1875"/>
      <c r="AA7" s="1875"/>
      <c r="AB7" s="1875"/>
      <c r="AC7" s="1875"/>
      <c r="AD7" s="1875"/>
      <c r="AE7" s="1875"/>
      <c r="AF7" s="1875"/>
      <c r="AG7" s="1875"/>
      <c r="AH7" s="1875"/>
      <c r="AI7" s="1875"/>
      <c r="AJ7" s="1875"/>
      <c r="AK7" s="1875"/>
      <c r="AL7" s="1875"/>
      <c r="AM7" s="1875"/>
      <c r="AN7" s="1875"/>
      <c r="AO7" s="1875"/>
      <c r="AP7" s="1875"/>
      <c r="AQ7" s="1875"/>
      <c r="AR7" s="1875"/>
      <c r="AS7" s="1875"/>
      <c r="AT7" s="1875"/>
      <c r="AU7" s="1875"/>
      <c r="AV7" s="1875"/>
      <c r="AW7" s="1875"/>
      <c r="AX7" s="1875"/>
      <c r="AY7" s="1875"/>
      <c r="AZ7" s="1875"/>
      <c r="BA7" s="1875"/>
      <c r="BB7" s="1875"/>
      <c r="BC7" s="1875"/>
      <c r="BD7" s="1875"/>
      <c r="BE7" s="1875"/>
      <c r="BF7" s="1875"/>
      <c r="BG7" s="1875"/>
      <c r="BH7" s="1875"/>
      <c r="BI7" s="1875"/>
      <c r="BJ7" s="1875"/>
      <c r="BK7" s="1875"/>
      <c r="BL7" s="1875"/>
      <c r="BM7" s="1875"/>
      <c r="BN7" s="1875"/>
      <c r="BO7" s="1875"/>
      <c r="BP7" s="1875"/>
      <c r="BQ7" s="1875"/>
      <c r="BR7" s="1875"/>
      <c r="BS7" s="1875"/>
      <c r="BT7" s="1875"/>
      <c r="BU7" s="1875"/>
      <c r="BV7" s="1875"/>
      <c r="BW7" s="1875"/>
      <c r="BX7" s="1875"/>
      <c r="BY7" s="1875"/>
      <c r="BZ7" s="1875"/>
      <c r="CA7" s="1875"/>
    </row>
    <row r="8" spans="1:79" ht="12.75" customHeight="1">
      <c r="A8" s="839" t="s">
        <v>547</v>
      </c>
      <c r="B8" s="839"/>
      <c r="C8" s="839"/>
      <c r="D8" s="839"/>
      <c r="E8" s="839"/>
      <c r="F8" s="839"/>
      <c r="G8" s="839"/>
      <c r="H8" s="839"/>
      <c r="I8" s="1887"/>
      <c r="J8" s="1887"/>
      <c r="K8" s="1967"/>
      <c r="L8" s="1967"/>
      <c r="M8" s="1872"/>
      <c r="N8" s="1300"/>
      <c r="O8" s="1300"/>
      <c r="P8" s="1300"/>
      <c r="Q8" s="1873"/>
    </row>
    <row r="9" spans="1:79" ht="12.75" hidden="1" customHeight="1">
      <c r="A9" s="839" t="s">
        <v>594</v>
      </c>
      <c r="B9" s="839"/>
      <c r="C9" s="839" t="s">
        <v>10</v>
      </c>
      <c r="D9" s="839" t="s">
        <v>10</v>
      </c>
      <c r="E9" s="839" t="s">
        <v>10</v>
      </c>
      <c r="F9" s="839"/>
      <c r="G9" s="839"/>
      <c r="H9" s="839">
        <v>29.864999999999998</v>
      </c>
      <c r="I9" s="251"/>
      <c r="J9" s="251"/>
      <c r="K9" s="251"/>
      <c r="L9" s="251"/>
      <c r="M9" s="1872"/>
      <c r="N9" s="1300"/>
      <c r="O9" s="1300"/>
      <c r="P9" s="1300"/>
      <c r="Q9" s="1873"/>
    </row>
    <row r="10" spans="1:79" ht="12.75" customHeight="1">
      <c r="A10" s="839" t="s">
        <v>593</v>
      </c>
      <c r="B10" s="839"/>
      <c r="C10" s="839" t="s">
        <v>10</v>
      </c>
      <c r="D10" s="839" t="s">
        <v>10</v>
      </c>
      <c r="E10" s="839">
        <v>60.280999999999999</v>
      </c>
      <c r="F10" s="839" t="s">
        <v>10</v>
      </c>
      <c r="G10" s="839" t="s">
        <v>10</v>
      </c>
      <c r="H10" s="839">
        <v>58.429000000000002</v>
      </c>
      <c r="I10" s="251">
        <v>1757.5</v>
      </c>
      <c r="J10" s="251">
        <v>77.283000000000001</v>
      </c>
      <c r="K10" s="251">
        <v>135.69</v>
      </c>
      <c r="L10" s="251">
        <v>37.9</v>
      </c>
      <c r="M10" s="1878" t="s">
        <v>10</v>
      </c>
      <c r="N10" s="1300">
        <v>115.8</v>
      </c>
      <c r="O10" s="1300">
        <v>8457.7999999999993</v>
      </c>
      <c r="P10" s="251" t="s">
        <v>10</v>
      </c>
      <c r="Q10" s="1873"/>
    </row>
    <row r="11" spans="1:79" ht="12.75" customHeight="1">
      <c r="A11" s="839" t="s">
        <v>592</v>
      </c>
      <c r="B11" s="839"/>
      <c r="C11" s="839" t="s">
        <v>10</v>
      </c>
      <c r="D11" s="839">
        <v>178.08500000000001</v>
      </c>
      <c r="E11" s="839" t="s">
        <v>10</v>
      </c>
      <c r="F11" s="839" t="s">
        <v>10</v>
      </c>
      <c r="G11" s="839" t="s">
        <v>10</v>
      </c>
      <c r="H11" s="839" t="s">
        <v>10</v>
      </c>
      <c r="I11" s="251">
        <v>49.926000000000002</v>
      </c>
      <c r="J11" s="251" t="s">
        <v>10</v>
      </c>
      <c r="K11" s="251">
        <v>0.2</v>
      </c>
      <c r="L11" s="251" t="s">
        <v>10</v>
      </c>
      <c r="M11" s="1872">
        <v>11.6</v>
      </c>
      <c r="N11" s="1300">
        <v>66.099999999999994</v>
      </c>
      <c r="O11" s="1302">
        <v>149</v>
      </c>
      <c r="P11" s="1302">
        <v>383.4</v>
      </c>
      <c r="Q11" s="1873"/>
    </row>
    <row r="12" spans="1:79" ht="12.75" customHeight="1">
      <c r="A12" s="839" t="s">
        <v>591</v>
      </c>
      <c r="B12" s="839"/>
      <c r="C12" s="839">
        <v>205.06700000000001</v>
      </c>
      <c r="D12" s="839">
        <v>480.90699999999998</v>
      </c>
      <c r="E12" s="839">
        <v>690.48599999999999</v>
      </c>
      <c r="F12" s="839">
        <v>405.25900000000001</v>
      </c>
      <c r="G12" s="839">
        <v>339.02100000000002</v>
      </c>
      <c r="H12" s="839">
        <v>94</v>
      </c>
      <c r="I12" s="251">
        <v>588.36900000000003</v>
      </c>
      <c r="J12" s="251" t="s">
        <v>10</v>
      </c>
      <c r="K12" s="251" t="s">
        <v>10</v>
      </c>
      <c r="L12" s="251">
        <v>78.5</v>
      </c>
      <c r="M12" s="1872">
        <v>121.9</v>
      </c>
      <c r="N12" s="1300">
        <v>404.3</v>
      </c>
      <c r="O12" s="1300">
        <v>213.1</v>
      </c>
      <c r="P12" s="1300">
        <v>5.4</v>
      </c>
      <c r="Q12" s="1873"/>
    </row>
    <row r="13" spans="1:79" ht="12.75" hidden="1" customHeight="1">
      <c r="A13" s="839" t="s">
        <v>590</v>
      </c>
      <c r="B13" s="839"/>
      <c r="C13" s="839" t="s">
        <v>10</v>
      </c>
      <c r="D13" s="839" t="s">
        <v>10</v>
      </c>
      <c r="E13" s="839" t="s">
        <v>10</v>
      </c>
      <c r="F13" s="839"/>
      <c r="G13" s="839"/>
      <c r="H13" s="839" t="s">
        <v>10</v>
      </c>
      <c r="I13" s="251"/>
      <c r="J13" s="251"/>
      <c r="K13" s="251"/>
      <c r="L13" s="251"/>
      <c r="M13" s="1872"/>
      <c r="N13" s="1300"/>
      <c r="O13" s="1300"/>
      <c r="P13" s="1300"/>
      <c r="Q13" s="1873"/>
    </row>
    <row r="14" spans="1:79" ht="12.75" customHeight="1">
      <c r="A14" s="839" t="s">
        <v>589</v>
      </c>
      <c r="B14" s="839"/>
      <c r="C14" s="839">
        <v>1391.231</v>
      </c>
      <c r="D14" s="839">
        <v>495.52800000000002</v>
      </c>
      <c r="E14" s="839">
        <v>5788.223</v>
      </c>
      <c r="F14" s="839" t="s">
        <v>10</v>
      </c>
      <c r="G14" s="839" t="s">
        <v>10</v>
      </c>
      <c r="H14" s="839" t="s">
        <v>10</v>
      </c>
      <c r="I14" s="251" t="s">
        <v>10</v>
      </c>
      <c r="J14" s="251" t="s">
        <v>10</v>
      </c>
      <c r="K14" s="251" t="s">
        <v>10</v>
      </c>
      <c r="L14" s="251">
        <v>108</v>
      </c>
      <c r="M14" s="1872">
        <v>7.5</v>
      </c>
      <c r="N14" s="1300">
        <v>96.7</v>
      </c>
      <c r="O14" s="1300">
        <v>15.2</v>
      </c>
      <c r="P14" s="251" t="s">
        <v>10</v>
      </c>
      <c r="Q14" s="1873"/>
    </row>
    <row r="15" spans="1:79" ht="12.75" customHeight="1">
      <c r="A15" s="839" t="s">
        <v>588</v>
      </c>
      <c r="B15" s="839"/>
      <c r="C15" s="839">
        <v>89.24</v>
      </c>
      <c r="D15" s="839">
        <v>8.4220000000000006</v>
      </c>
      <c r="E15" s="839">
        <v>99.644999999999996</v>
      </c>
      <c r="F15" s="839" t="s">
        <v>10</v>
      </c>
      <c r="G15" s="839">
        <v>51.817999999999998</v>
      </c>
      <c r="H15" s="839" t="s">
        <v>10</v>
      </c>
      <c r="I15" s="251" t="s">
        <v>10</v>
      </c>
      <c r="J15" s="251" t="s">
        <v>10</v>
      </c>
      <c r="K15" s="251">
        <v>1085.8</v>
      </c>
      <c r="L15" s="251">
        <v>277.7</v>
      </c>
      <c r="M15" s="1872">
        <v>7.9</v>
      </c>
      <c r="N15" s="1300">
        <v>13.7</v>
      </c>
      <c r="O15" s="1300">
        <v>16.3</v>
      </c>
      <c r="P15" s="251" t="s">
        <v>10</v>
      </c>
      <c r="Q15" s="1873"/>
    </row>
    <row r="16" spans="1:79" ht="12.75" hidden="1" customHeight="1">
      <c r="A16" s="839" t="s">
        <v>587</v>
      </c>
      <c r="B16" s="839"/>
      <c r="C16" s="839" t="s">
        <v>10</v>
      </c>
      <c r="D16" s="839" t="s">
        <v>10</v>
      </c>
      <c r="E16" s="839" t="s">
        <v>10</v>
      </c>
      <c r="F16" s="839"/>
      <c r="G16" s="839"/>
      <c r="H16" s="839" t="s">
        <v>10</v>
      </c>
      <c r="I16" s="252"/>
      <c r="J16" s="252"/>
      <c r="K16" s="252"/>
      <c r="L16" s="252"/>
      <c r="M16" s="1872"/>
      <c r="N16" s="1300"/>
      <c r="O16" s="1300"/>
      <c r="P16" s="1300"/>
      <c r="Q16" s="1873"/>
    </row>
    <row r="17" spans="1:17" ht="12.75" customHeight="1">
      <c r="A17" s="1916" t="s">
        <v>585</v>
      </c>
      <c r="B17" s="1916"/>
      <c r="C17" s="1916" t="s">
        <v>10</v>
      </c>
      <c r="D17" s="1916" t="s">
        <v>10</v>
      </c>
      <c r="E17" s="1916">
        <v>219.28</v>
      </c>
      <c r="F17" s="1916" t="s">
        <v>10</v>
      </c>
      <c r="G17" s="1916" t="s">
        <v>10</v>
      </c>
      <c r="H17" s="1916" t="s">
        <v>10</v>
      </c>
      <c r="I17" s="251">
        <v>2777.9189999999999</v>
      </c>
      <c r="J17" s="251" t="s">
        <v>10</v>
      </c>
      <c r="K17" s="251" t="s">
        <v>10</v>
      </c>
      <c r="L17" s="251">
        <v>43</v>
      </c>
      <c r="M17" s="1878" t="s">
        <v>10</v>
      </c>
      <c r="N17" s="1301" t="s">
        <v>10</v>
      </c>
      <c r="O17" s="1301">
        <v>116.3</v>
      </c>
      <c r="P17" s="1301">
        <v>26.6</v>
      </c>
      <c r="Q17" s="1873"/>
    </row>
    <row r="18" spans="1:17" ht="12.75" customHeight="1">
      <c r="A18" s="839" t="s">
        <v>584</v>
      </c>
      <c r="B18" s="839"/>
      <c r="C18" s="839">
        <v>6456.3389999999999</v>
      </c>
      <c r="D18" s="839">
        <v>5236.9799999999996</v>
      </c>
      <c r="E18" s="839">
        <v>11209.353999999999</v>
      </c>
      <c r="F18" s="839">
        <v>19105.490000000002</v>
      </c>
      <c r="G18" s="839">
        <v>24289.285</v>
      </c>
      <c r="H18" s="839">
        <v>39314.58</v>
      </c>
      <c r="I18" s="251">
        <v>22526.244999999999</v>
      </c>
      <c r="J18" s="251">
        <v>3816.2170000000001</v>
      </c>
      <c r="K18" s="251">
        <v>6395.5860000000002</v>
      </c>
      <c r="L18" s="251">
        <v>9193.7999999999993</v>
      </c>
      <c r="M18" s="2094">
        <v>2615.8000000000002</v>
      </c>
      <c r="N18" s="1300">
        <v>925.3</v>
      </c>
      <c r="O18" s="1780">
        <v>2752</v>
      </c>
      <c r="P18" s="1779">
        <v>3672.9</v>
      </c>
      <c r="Q18" s="1873"/>
    </row>
    <row r="19" spans="1:17" ht="12.75" hidden="1" customHeight="1">
      <c r="A19" s="839" t="s">
        <v>583</v>
      </c>
      <c r="B19" s="839"/>
      <c r="C19" s="839">
        <v>539.24300000000005</v>
      </c>
      <c r="D19" s="839">
        <v>839.30399999999997</v>
      </c>
      <c r="E19" s="839" t="s">
        <v>10</v>
      </c>
      <c r="F19" s="839"/>
      <c r="G19" s="839"/>
      <c r="H19" s="839" t="s">
        <v>10</v>
      </c>
      <c r="I19" s="252"/>
      <c r="J19" s="252"/>
      <c r="K19" s="252"/>
      <c r="L19" s="252"/>
      <c r="M19" s="1872"/>
      <c r="N19" s="1300"/>
      <c r="O19" s="1300"/>
      <c r="P19" s="1300"/>
      <c r="Q19" s="1873"/>
    </row>
    <row r="20" spans="1:17" ht="12.75" hidden="1" customHeight="1">
      <c r="A20" s="839" t="s">
        <v>582</v>
      </c>
      <c r="B20" s="1293"/>
      <c r="C20" s="1293">
        <v>50.924999999999997</v>
      </c>
      <c r="D20" s="1293" t="s">
        <v>10</v>
      </c>
      <c r="E20" s="1293" t="s">
        <v>10</v>
      </c>
      <c r="F20" s="1293"/>
      <c r="G20" s="1293"/>
      <c r="H20" s="1293" t="s">
        <v>10</v>
      </c>
      <c r="I20" s="1887"/>
      <c r="J20" s="1887"/>
      <c r="K20" s="1967"/>
      <c r="L20" s="1967"/>
      <c r="M20" s="1872"/>
      <c r="N20" s="1300"/>
      <c r="O20" s="1300"/>
      <c r="P20" s="1300"/>
      <c r="Q20" s="1873"/>
    </row>
    <row r="21" spans="1:17" ht="12.75" customHeight="1">
      <c r="A21" s="839" t="s">
        <v>581</v>
      </c>
      <c r="B21" s="839"/>
      <c r="C21" s="839">
        <v>516.09100000000001</v>
      </c>
      <c r="D21" s="839" t="s">
        <v>10</v>
      </c>
      <c r="E21" s="839">
        <v>1198.3620000000001</v>
      </c>
      <c r="F21" s="839" t="s">
        <v>10</v>
      </c>
      <c r="G21" s="839">
        <v>247.3</v>
      </c>
      <c r="H21" s="839">
        <v>4269.4139999999998</v>
      </c>
      <c r="I21" s="251">
        <v>983.7</v>
      </c>
      <c r="J21" s="251" t="s">
        <v>10</v>
      </c>
      <c r="K21" s="251">
        <v>200</v>
      </c>
      <c r="L21" s="251">
        <v>19.8</v>
      </c>
      <c r="M21" s="1872">
        <v>510.6</v>
      </c>
      <c r="N21" s="1300">
        <v>18.2</v>
      </c>
      <c r="O21" s="1300">
        <v>113.7</v>
      </c>
      <c r="P21" s="251" t="s">
        <v>10</v>
      </c>
      <c r="Q21" s="1873"/>
    </row>
    <row r="22" spans="1:17" ht="12.75" customHeight="1">
      <c r="A22" s="839" t="s">
        <v>579</v>
      </c>
      <c r="B22" s="839"/>
      <c r="C22" s="839" t="s">
        <v>10</v>
      </c>
      <c r="D22" s="839" t="s">
        <v>10</v>
      </c>
      <c r="E22" s="839">
        <v>0.85399999999999998</v>
      </c>
      <c r="F22" s="839" t="s">
        <v>10</v>
      </c>
      <c r="G22" s="839" t="s">
        <v>10</v>
      </c>
      <c r="H22" s="839">
        <v>627.78</v>
      </c>
      <c r="I22" s="251">
        <v>1179.0260000000001</v>
      </c>
      <c r="J22" s="251" t="s">
        <v>10</v>
      </c>
      <c r="K22" s="251" t="s">
        <v>10</v>
      </c>
      <c r="L22" s="251">
        <v>5.3</v>
      </c>
      <c r="M22" s="1872">
        <v>3.7</v>
      </c>
      <c r="N22" s="1300">
        <v>3.3</v>
      </c>
      <c r="O22" s="1878" t="s">
        <v>10</v>
      </c>
      <c r="P22" s="251" t="s">
        <v>10</v>
      </c>
      <c r="Q22" s="1873"/>
    </row>
    <row r="23" spans="1:17" ht="12.75" hidden="1" customHeight="1">
      <c r="A23" s="839" t="s">
        <v>578</v>
      </c>
      <c r="B23" s="839"/>
      <c r="C23" s="839" t="s">
        <v>10</v>
      </c>
      <c r="D23" s="839" t="s">
        <v>10</v>
      </c>
      <c r="E23" s="839" t="s">
        <v>10</v>
      </c>
      <c r="F23" s="839" t="s">
        <v>10</v>
      </c>
      <c r="G23" s="839"/>
      <c r="H23" s="839" t="s">
        <v>10</v>
      </c>
      <c r="I23" s="1887"/>
      <c r="J23" s="1887" t="s">
        <v>10</v>
      </c>
      <c r="K23" s="1967"/>
      <c r="L23" s="1967"/>
      <c r="M23" s="1872"/>
      <c r="N23" s="1300"/>
      <c r="O23" s="1300"/>
      <c r="P23" s="1300"/>
      <c r="Q23" s="1873"/>
    </row>
    <row r="24" spans="1:17" ht="12.75" hidden="1" customHeight="1">
      <c r="A24" s="839" t="s">
        <v>577</v>
      </c>
      <c r="B24" s="839"/>
      <c r="C24" s="839" t="s">
        <v>10</v>
      </c>
      <c r="D24" s="839">
        <v>27.567</v>
      </c>
      <c r="E24" s="839" t="s">
        <v>10</v>
      </c>
      <c r="F24" s="839" t="s">
        <v>10</v>
      </c>
      <c r="G24" s="839"/>
      <c r="H24" s="839" t="s">
        <v>10</v>
      </c>
      <c r="I24" s="251"/>
      <c r="J24" s="251" t="s">
        <v>10</v>
      </c>
      <c r="K24" s="251"/>
      <c r="L24" s="251"/>
      <c r="M24" s="1872"/>
      <c r="N24" s="1300"/>
      <c r="O24" s="1300"/>
      <c r="P24" s="1300"/>
      <c r="Q24" s="1873"/>
    </row>
    <row r="25" spans="1:17" ht="12.75" hidden="1" customHeight="1">
      <c r="A25" s="839" t="s">
        <v>576</v>
      </c>
      <c r="B25" s="839"/>
      <c r="C25" s="839" t="s">
        <v>10</v>
      </c>
      <c r="D25" s="839"/>
      <c r="E25" s="839" t="s">
        <v>10</v>
      </c>
      <c r="F25" s="839" t="s">
        <v>10</v>
      </c>
      <c r="G25" s="839"/>
      <c r="H25" s="839">
        <v>1E-3</v>
      </c>
      <c r="I25" s="252"/>
      <c r="J25" s="252" t="s">
        <v>10</v>
      </c>
      <c r="K25" s="252"/>
      <c r="L25" s="252"/>
      <c r="M25" s="1872"/>
      <c r="N25" s="1300"/>
      <c r="O25" s="1300"/>
      <c r="P25" s="1300"/>
      <c r="Q25" s="1873"/>
    </row>
    <row r="26" spans="1:17" ht="12.75" customHeight="1">
      <c r="A26" s="839" t="s">
        <v>1582</v>
      </c>
      <c r="B26" s="839"/>
      <c r="C26" s="839"/>
      <c r="D26" s="839"/>
      <c r="E26" s="839"/>
      <c r="F26" s="839"/>
      <c r="G26" s="839"/>
      <c r="H26" s="839"/>
      <c r="I26" s="252"/>
      <c r="J26" s="252"/>
      <c r="K26" s="252"/>
      <c r="L26" s="251" t="s">
        <v>10</v>
      </c>
      <c r="M26" s="251" t="s">
        <v>10</v>
      </c>
      <c r="N26" s="251" t="s">
        <v>10</v>
      </c>
      <c r="O26" s="1300">
        <v>481.8</v>
      </c>
      <c r="P26" s="1300">
        <v>786.3</v>
      </c>
      <c r="Q26" s="1873"/>
    </row>
    <row r="27" spans="1:17" ht="12.75" customHeight="1">
      <c r="A27" s="839" t="s">
        <v>574</v>
      </c>
      <c r="B27" s="839"/>
      <c r="C27" s="839" t="s">
        <v>10</v>
      </c>
      <c r="D27" s="839">
        <v>0.32400000000000001</v>
      </c>
      <c r="E27" s="839" t="s">
        <v>10</v>
      </c>
      <c r="F27" s="839">
        <v>774.33500000000004</v>
      </c>
      <c r="G27" s="839" t="s">
        <v>10</v>
      </c>
      <c r="H27" s="839" t="s">
        <v>10</v>
      </c>
      <c r="I27" s="251" t="s">
        <v>10</v>
      </c>
      <c r="J27" s="251" t="s">
        <v>10</v>
      </c>
      <c r="K27" s="251">
        <v>4.3719999999999999</v>
      </c>
      <c r="L27" s="251" t="s">
        <v>10</v>
      </c>
      <c r="M27" s="1878" t="s">
        <v>10</v>
      </c>
      <c r="N27" s="1302">
        <v>6</v>
      </c>
      <c r="O27" s="1302">
        <v>32.9</v>
      </c>
      <c r="P27" s="251" t="s">
        <v>10</v>
      </c>
      <c r="Q27" s="1873"/>
    </row>
    <row r="28" spans="1:17" ht="15.75" customHeight="1">
      <c r="A28" s="1293" t="s">
        <v>573</v>
      </c>
      <c r="B28" s="1293"/>
      <c r="C28" s="1293">
        <v>3729.5520000000001</v>
      </c>
      <c r="D28" s="1293" t="s">
        <v>572</v>
      </c>
      <c r="E28" s="1293">
        <f>SUM(E30:E53)</f>
        <v>32920.127999999997</v>
      </c>
      <c r="F28" s="1293">
        <v>4369.4110000000001</v>
      </c>
      <c r="G28" s="1293">
        <v>3990.569</v>
      </c>
      <c r="H28" s="1293">
        <v>3896.25</v>
      </c>
      <c r="I28" s="252">
        <f>SUM(I30:I53)</f>
        <v>12639.019</v>
      </c>
      <c r="J28" s="252">
        <f>SUM(J30:J53)</f>
        <v>20164.288</v>
      </c>
      <c r="K28" s="252">
        <f>SUM(K30:K53)</f>
        <v>34402.510999999999</v>
      </c>
      <c r="L28" s="252">
        <v>23392.3</v>
      </c>
      <c r="M28" s="2095">
        <v>18212</v>
      </c>
      <c r="N28" s="1303">
        <v>44919</v>
      </c>
      <c r="O28" s="1303">
        <v>44361.5</v>
      </c>
      <c r="P28" s="1303">
        <v>35846.5</v>
      </c>
      <c r="Q28" s="1873"/>
    </row>
    <row r="29" spans="1:17" ht="12.75" customHeight="1">
      <c r="A29" s="839" t="s">
        <v>1583</v>
      </c>
      <c r="B29" s="839"/>
      <c r="C29" s="839"/>
      <c r="D29" s="839"/>
      <c r="E29" s="839"/>
      <c r="F29" s="839"/>
      <c r="G29" s="839"/>
      <c r="H29" s="839"/>
      <c r="I29" s="1887"/>
      <c r="J29" s="1887"/>
      <c r="K29" s="1967"/>
      <c r="L29" s="1967"/>
      <c r="M29" s="1872"/>
      <c r="N29" s="1304"/>
      <c r="O29" s="1304"/>
      <c r="P29" s="1304"/>
      <c r="Q29" s="1873"/>
    </row>
    <row r="30" spans="1:17" ht="12.75" customHeight="1">
      <c r="A30" s="839" t="s">
        <v>570</v>
      </c>
      <c r="B30" s="1916"/>
      <c r="C30" s="1916" t="s">
        <v>10</v>
      </c>
      <c r="D30" s="1916" t="s">
        <v>10</v>
      </c>
      <c r="E30" s="1916">
        <v>56.917999999999999</v>
      </c>
      <c r="F30" s="1916">
        <v>40.536000000000001</v>
      </c>
      <c r="G30" s="1916" t="s">
        <v>10</v>
      </c>
      <c r="H30" s="1916" t="s">
        <v>10</v>
      </c>
      <c r="I30" s="251" t="s">
        <v>10</v>
      </c>
      <c r="J30" s="251">
        <v>2.29</v>
      </c>
      <c r="K30" s="251">
        <v>23.783000000000001</v>
      </c>
      <c r="L30" s="251">
        <v>1446</v>
      </c>
      <c r="M30" s="2094">
        <v>1388.2</v>
      </c>
      <c r="N30" s="1304">
        <v>1493.3</v>
      </c>
      <c r="O30" s="1304">
        <v>155.6</v>
      </c>
      <c r="P30" s="1304">
        <v>6.5</v>
      </c>
      <c r="Q30" s="1873"/>
    </row>
    <row r="31" spans="1:17" ht="12.75" hidden="1" customHeight="1">
      <c r="A31" s="839" t="s">
        <v>569</v>
      </c>
      <c r="B31" s="839"/>
      <c r="C31" s="839" t="s">
        <v>10</v>
      </c>
      <c r="D31" s="839" t="s">
        <v>10</v>
      </c>
      <c r="E31" s="839" t="s">
        <v>10</v>
      </c>
      <c r="F31" s="839"/>
      <c r="G31" s="839"/>
      <c r="H31" s="839" t="s">
        <v>10</v>
      </c>
      <c r="I31" s="251"/>
      <c r="J31" s="251"/>
      <c r="K31" s="251"/>
      <c r="L31" s="251"/>
      <c r="M31" s="1872"/>
      <c r="N31" s="1304"/>
      <c r="O31" s="1304"/>
      <c r="P31" s="1304"/>
      <c r="Q31" s="1873"/>
    </row>
    <row r="32" spans="1:17" ht="12.75" customHeight="1">
      <c r="A32" s="839" t="s">
        <v>568</v>
      </c>
      <c r="B32" s="839"/>
      <c r="C32" s="839">
        <v>301.72300000000001</v>
      </c>
      <c r="D32" s="839">
        <v>536.10199999999998</v>
      </c>
      <c r="E32" s="839">
        <v>13835.409</v>
      </c>
      <c r="F32" s="839">
        <v>189.59</v>
      </c>
      <c r="G32" s="839">
        <v>290.96300000000002</v>
      </c>
      <c r="H32" s="839">
        <v>76.055999999999997</v>
      </c>
      <c r="I32" s="251">
        <v>273.18700000000001</v>
      </c>
      <c r="J32" s="251">
        <v>491.37400000000002</v>
      </c>
      <c r="K32" s="251">
        <v>378.03</v>
      </c>
      <c r="L32" s="251">
        <v>168.4</v>
      </c>
      <c r="M32" s="1872">
        <v>165.8</v>
      </c>
      <c r="N32" s="1304">
        <v>336.6</v>
      </c>
      <c r="O32" s="1304">
        <v>57.5</v>
      </c>
      <c r="P32" s="1304">
        <v>30.4</v>
      </c>
      <c r="Q32" s="1873"/>
    </row>
    <row r="33" spans="1:17" ht="12.75" customHeight="1">
      <c r="A33" s="839" t="s">
        <v>567</v>
      </c>
      <c r="B33" s="1293"/>
      <c r="C33" s="1293"/>
      <c r="D33" s="1293"/>
      <c r="E33" s="1293" t="s">
        <v>10</v>
      </c>
      <c r="F33" s="1293" t="s">
        <v>10</v>
      </c>
      <c r="G33" s="1293" t="s">
        <v>10</v>
      </c>
      <c r="H33" s="1293" t="s">
        <v>10</v>
      </c>
      <c r="I33" s="251" t="s">
        <v>10</v>
      </c>
      <c r="J33" s="251" t="s">
        <v>10</v>
      </c>
      <c r="K33" s="251" t="s">
        <v>10</v>
      </c>
      <c r="L33" s="251">
        <v>23.5</v>
      </c>
      <c r="M33" s="1872">
        <v>30.2</v>
      </c>
      <c r="N33" s="1304">
        <v>0.4</v>
      </c>
      <c r="O33" s="1305" t="s">
        <v>10</v>
      </c>
      <c r="P33" s="1305" t="s">
        <v>10</v>
      </c>
      <c r="Q33" s="1873"/>
    </row>
    <row r="34" spans="1:17" ht="12.75" customHeight="1">
      <c r="A34" s="839" t="s">
        <v>566</v>
      </c>
      <c r="B34" s="839"/>
      <c r="C34" s="839"/>
      <c r="D34" s="839"/>
      <c r="E34" s="839" t="s">
        <v>10</v>
      </c>
      <c r="F34" s="839" t="s">
        <v>10</v>
      </c>
      <c r="G34" s="839" t="s">
        <v>10</v>
      </c>
      <c r="H34" s="839">
        <v>2.5880000000000001</v>
      </c>
      <c r="I34" s="251">
        <v>2.3090000000000002</v>
      </c>
      <c r="J34" s="251">
        <v>31.335999999999999</v>
      </c>
      <c r="K34" s="251">
        <v>1.502</v>
      </c>
      <c r="L34" s="251">
        <v>1.6</v>
      </c>
      <c r="M34" s="1872">
        <v>28.1</v>
      </c>
      <c r="N34" s="1304">
        <v>175.7</v>
      </c>
      <c r="O34" s="1304">
        <v>237.1</v>
      </c>
      <c r="P34" s="1304">
        <v>16</v>
      </c>
      <c r="Q34" s="1873"/>
    </row>
    <row r="35" spans="1:17" ht="12.95" customHeight="1">
      <c r="A35" s="839" t="s">
        <v>565</v>
      </c>
      <c r="B35" s="839"/>
      <c r="C35" s="839" t="s">
        <v>10</v>
      </c>
      <c r="D35" s="839" t="s">
        <v>10</v>
      </c>
      <c r="E35" s="839" t="s">
        <v>10</v>
      </c>
      <c r="F35" s="839" t="s">
        <v>10</v>
      </c>
      <c r="G35" s="839" t="s">
        <v>10</v>
      </c>
      <c r="H35" s="839">
        <v>13.59</v>
      </c>
      <c r="I35" s="251" t="s">
        <v>10</v>
      </c>
      <c r="J35" s="251">
        <v>15.83</v>
      </c>
      <c r="K35" s="251">
        <v>128.22399999999999</v>
      </c>
      <c r="L35" s="251">
        <v>64.5</v>
      </c>
      <c r="M35" s="1872">
        <v>165.7</v>
      </c>
      <c r="N35" s="1304">
        <v>365</v>
      </c>
      <c r="O35" s="1304">
        <v>646.29999999999995</v>
      </c>
      <c r="P35" s="1305" t="s">
        <v>10</v>
      </c>
      <c r="Q35" s="1873"/>
    </row>
    <row r="36" spans="1:17" ht="12.95" customHeight="1">
      <c r="A36" s="839" t="s">
        <v>564</v>
      </c>
      <c r="B36" s="839"/>
      <c r="C36" s="839" t="s">
        <v>10</v>
      </c>
      <c r="D36" s="839" t="s">
        <v>10</v>
      </c>
      <c r="E36" s="839">
        <v>23.646000000000001</v>
      </c>
      <c r="F36" s="839" t="s">
        <v>10</v>
      </c>
      <c r="G36" s="839" t="s">
        <v>10</v>
      </c>
      <c r="H36" s="839" t="s">
        <v>10</v>
      </c>
      <c r="I36" s="251" t="s">
        <v>10</v>
      </c>
      <c r="J36" s="251">
        <v>26.312000000000001</v>
      </c>
      <c r="K36" s="251" t="s">
        <v>10</v>
      </c>
      <c r="L36" s="251" t="s">
        <v>10</v>
      </c>
      <c r="M36" s="1878" t="s">
        <v>10</v>
      </c>
      <c r="N36" s="1305">
        <v>348</v>
      </c>
      <c r="O36" s="1305" t="s">
        <v>10</v>
      </c>
      <c r="P36" s="1305">
        <v>549.70000000000005</v>
      </c>
      <c r="Q36" s="1873"/>
    </row>
    <row r="37" spans="1:17" ht="12.95" customHeight="1">
      <c r="A37" s="839" t="s">
        <v>563</v>
      </c>
      <c r="B37" s="839"/>
      <c r="C37" s="839">
        <v>23.981999999999999</v>
      </c>
      <c r="D37" s="839">
        <v>101.90300000000001</v>
      </c>
      <c r="E37" s="839">
        <v>2658.0630000000001</v>
      </c>
      <c r="F37" s="839">
        <v>331.447</v>
      </c>
      <c r="G37" s="839">
        <v>435.25</v>
      </c>
      <c r="H37" s="839">
        <v>372.64100000000002</v>
      </c>
      <c r="I37" s="251">
        <v>155.37</v>
      </c>
      <c r="J37" s="251">
        <v>10.125</v>
      </c>
      <c r="K37" s="251">
        <v>11.21</v>
      </c>
      <c r="L37" s="251">
        <v>26.5</v>
      </c>
      <c r="M37" s="1872">
        <v>28.1</v>
      </c>
      <c r="N37" s="1304">
        <v>39.799999999999997</v>
      </c>
      <c r="O37" s="1304">
        <v>34.4</v>
      </c>
      <c r="P37" s="1304">
        <v>1220</v>
      </c>
    </row>
    <row r="38" spans="1:17" ht="12.95" customHeight="1">
      <c r="A38" s="839" t="s">
        <v>562</v>
      </c>
      <c r="B38" s="839"/>
      <c r="C38" s="839">
        <v>403.82</v>
      </c>
      <c r="D38" s="839" t="s">
        <v>10</v>
      </c>
      <c r="E38" s="839">
        <v>957.42499999999995</v>
      </c>
      <c r="F38" s="839">
        <v>538.69100000000003</v>
      </c>
      <c r="G38" s="839">
        <v>896.11500000000001</v>
      </c>
      <c r="H38" s="839">
        <v>2260.5859999999998</v>
      </c>
      <c r="I38" s="251">
        <v>866.76400000000001</v>
      </c>
      <c r="J38" s="251">
        <v>654.54999999999995</v>
      </c>
      <c r="K38" s="251">
        <v>544.68499999999995</v>
      </c>
      <c r="L38" s="251">
        <v>529.1</v>
      </c>
      <c r="M38" s="1874">
        <v>8</v>
      </c>
      <c r="N38" s="1304">
        <v>11.6</v>
      </c>
      <c r="O38" s="1304">
        <v>74.8</v>
      </c>
      <c r="P38" s="1304">
        <v>165.7</v>
      </c>
    </row>
    <row r="39" spans="1:17" ht="12.95" hidden="1" customHeight="1">
      <c r="A39" s="839" t="s">
        <v>561</v>
      </c>
      <c r="B39" s="839"/>
      <c r="C39" s="839" t="s">
        <v>10</v>
      </c>
      <c r="D39" s="839" t="s">
        <v>10</v>
      </c>
      <c r="E39" s="839" t="s">
        <v>10</v>
      </c>
      <c r="F39" s="839"/>
      <c r="G39" s="839"/>
      <c r="H39" s="839" t="s">
        <v>10</v>
      </c>
      <c r="I39" s="251"/>
      <c r="J39" s="251"/>
      <c r="K39" s="251"/>
      <c r="L39" s="251"/>
      <c r="M39" s="1872"/>
      <c r="N39" s="1304"/>
      <c r="O39" s="1304"/>
      <c r="P39" s="1304"/>
    </row>
    <row r="40" spans="1:17" ht="12.95" hidden="1" customHeight="1">
      <c r="A40" s="92" t="s">
        <v>560</v>
      </c>
      <c r="B40" s="839"/>
      <c r="C40" s="839" t="s">
        <v>10</v>
      </c>
      <c r="D40" s="839" t="s">
        <v>10</v>
      </c>
      <c r="E40" s="839" t="s">
        <v>10</v>
      </c>
      <c r="F40" s="839"/>
      <c r="G40" s="839"/>
      <c r="H40" s="839" t="s">
        <v>10</v>
      </c>
      <c r="I40" s="251"/>
      <c r="J40" s="251"/>
      <c r="K40" s="251"/>
      <c r="L40" s="251"/>
      <c r="M40" s="1872"/>
      <c r="N40" s="1304"/>
      <c r="O40" s="1304"/>
      <c r="P40" s="1304"/>
    </row>
    <row r="41" spans="1:17" ht="12.95" customHeight="1">
      <c r="A41" s="839" t="s">
        <v>559</v>
      </c>
      <c r="B41" s="839"/>
      <c r="C41" s="839">
        <v>705.60799999999995</v>
      </c>
      <c r="D41" s="839">
        <v>1763.8320000000001</v>
      </c>
      <c r="E41" s="839">
        <v>3847.1640000000002</v>
      </c>
      <c r="F41" s="839">
        <v>2800.614</v>
      </c>
      <c r="G41" s="839">
        <v>1244.8309999999999</v>
      </c>
      <c r="H41" s="839">
        <v>959.09500000000003</v>
      </c>
      <c r="I41" s="251">
        <v>1496.721</v>
      </c>
      <c r="J41" s="251">
        <v>4735.6610000000001</v>
      </c>
      <c r="K41" s="251">
        <v>5388.0469999999996</v>
      </c>
      <c r="L41" s="251">
        <v>1020</v>
      </c>
      <c r="M41" s="1872">
        <v>874.6</v>
      </c>
      <c r="N41" s="1304">
        <v>1614.3</v>
      </c>
      <c r="O41" s="1304">
        <v>3201.7</v>
      </c>
      <c r="P41" s="1304">
        <v>1531.8</v>
      </c>
    </row>
    <row r="42" spans="1:17" ht="12.95" customHeight="1">
      <c r="A42" s="839" t="s">
        <v>1584</v>
      </c>
      <c r="B42" s="839"/>
      <c r="C42" s="839"/>
      <c r="D42" s="839"/>
      <c r="E42" s="839" t="s">
        <v>10</v>
      </c>
      <c r="F42" s="839">
        <v>25.256</v>
      </c>
      <c r="G42" s="839" t="s">
        <v>10</v>
      </c>
      <c r="H42" s="839" t="s">
        <v>10</v>
      </c>
      <c r="I42" s="251" t="s">
        <v>10</v>
      </c>
      <c r="J42" s="251">
        <v>209.96199999999999</v>
      </c>
      <c r="K42" s="251">
        <v>1595.4090000000001</v>
      </c>
      <c r="L42" s="251">
        <v>475.3</v>
      </c>
      <c r="M42" s="1872">
        <v>143.19999999999999</v>
      </c>
      <c r="N42" s="1304">
        <v>581.1</v>
      </c>
      <c r="O42" s="1304">
        <v>3614.1</v>
      </c>
      <c r="P42" s="1305" t="s">
        <v>10</v>
      </c>
    </row>
    <row r="43" spans="1:17" ht="12.95" hidden="1" customHeight="1">
      <c r="A43" s="839" t="s">
        <v>558</v>
      </c>
      <c r="B43" s="839"/>
      <c r="C43" s="839" t="s">
        <v>10</v>
      </c>
      <c r="D43" s="839" t="s">
        <v>10</v>
      </c>
      <c r="E43" s="839" t="s">
        <v>10</v>
      </c>
      <c r="F43" s="839"/>
      <c r="G43" s="839"/>
      <c r="H43" s="839">
        <v>0.95699999999999996</v>
      </c>
      <c r="I43" s="251"/>
      <c r="J43" s="251"/>
      <c r="K43" s="251"/>
      <c r="L43" s="251"/>
      <c r="M43" s="1872"/>
      <c r="N43" s="1304"/>
      <c r="O43" s="1304"/>
      <c r="P43" s="1304"/>
    </row>
    <row r="44" spans="1:17" ht="12.95" customHeight="1">
      <c r="A44" s="1950" t="s">
        <v>557</v>
      </c>
      <c r="B44" s="839"/>
      <c r="C44" s="839" t="s">
        <v>10</v>
      </c>
      <c r="D44" s="839" t="s">
        <v>10</v>
      </c>
      <c r="E44" s="839">
        <v>881.39400000000001</v>
      </c>
      <c r="F44" s="839">
        <v>68.007999999999996</v>
      </c>
      <c r="G44" s="839">
        <v>120.658</v>
      </c>
      <c r="H44" s="839">
        <v>786.38800000000003</v>
      </c>
      <c r="I44" s="251">
        <v>158.89699999999999</v>
      </c>
      <c r="J44" s="251">
        <v>271.13200000000001</v>
      </c>
      <c r="K44" s="251">
        <v>81.09</v>
      </c>
      <c r="L44" s="251">
        <v>348</v>
      </c>
      <c r="M44" s="1872">
        <v>589.1</v>
      </c>
      <c r="N44" s="1304">
        <v>5082.5</v>
      </c>
      <c r="O44" s="1304">
        <v>3682.4</v>
      </c>
      <c r="P44" s="1304">
        <v>1881.5</v>
      </c>
    </row>
    <row r="45" spans="1:17" ht="12.95" customHeight="1">
      <c r="A45" s="1950" t="s">
        <v>558</v>
      </c>
      <c r="B45" s="839"/>
      <c r="C45" s="839"/>
      <c r="D45" s="839"/>
      <c r="E45" s="839"/>
      <c r="F45" s="839"/>
      <c r="G45" s="839"/>
      <c r="H45" s="839"/>
      <c r="I45" s="251" t="s">
        <v>10</v>
      </c>
      <c r="J45" s="251">
        <v>703.5</v>
      </c>
      <c r="K45" s="251">
        <v>1049.2</v>
      </c>
      <c r="L45" s="251">
        <v>10</v>
      </c>
      <c r="M45" s="1872">
        <v>7.9</v>
      </c>
      <c r="N45" s="1304">
        <v>27.3</v>
      </c>
      <c r="O45" s="1304">
        <v>663.7</v>
      </c>
      <c r="P45" s="1305" t="s">
        <v>10</v>
      </c>
    </row>
    <row r="46" spans="1:17" ht="12.95" customHeight="1">
      <c r="A46" s="839" t="s">
        <v>556</v>
      </c>
      <c r="B46" s="1916"/>
      <c r="C46" s="1916" t="s">
        <v>10</v>
      </c>
      <c r="D46" s="1916" t="s">
        <v>10</v>
      </c>
      <c r="E46" s="1916">
        <v>45.082000000000001</v>
      </c>
      <c r="F46" s="1916" t="s">
        <v>10</v>
      </c>
      <c r="G46" s="1916" t="s">
        <v>10</v>
      </c>
      <c r="H46" s="1916" t="s">
        <v>10</v>
      </c>
      <c r="I46" s="251">
        <v>179.13499999999999</v>
      </c>
      <c r="J46" s="251">
        <v>116.39400000000001</v>
      </c>
      <c r="K46" s="251">
        <v>21.606000000000002</v>
      </c>
      <c r="L46" s="251">
        <v>29</v>
      </c>
      <c r="M46" s="1872">
        <v>150.6</v>
      </c>
      <c r="N46" s="1304">
        <v>336.8</v>
      </c>
      <c r="O46" s="1304">
        <v>525.20000000000005</v>
      </c>
      <c r="P46" s="1305" t="s">
        <v>10</v>
      </c>
    </row>
    <row r="47" spans="1:17" hidden="1">
      <c r="A47" s="837" t="s">
        <v>555</v>
      </c>
      <c r="B47" s="1297"/>
      <c r="C47" s="1294" t="s">
        <v>10</v>
      </c>
      <c r="D47" s="1294" t="s">
        <v>10</v>
      </c>
      <c r="E47" s="1925" t="s">
        <v>10</v>
      </c>
      <c r="F47" s="1916"/>
      <c r="G47" s="1917"/>
      <c r="H47" s="1929" t="s">
        <v>10</v>
      </c>
      <c r="I47" s="251"/>
      <c r="J47" s="251"/>
      <c r="K47" s="251"/>
      <c r="L47" s="251"/>
      <c r="M47" s="1872"/>
      <c r="N47" s="1304"/>
      <c r="O47" s="1304"/>
      <c r="P47" s="1304"/>
    </row>
    <row r="48" spans="1:17">
      <c r="A48" s="839" t="s">
        <v>554</v>
      </c>
      <c r="B48" s="1296"/>
      <c r="C48" s="1294">
        <v>942.36</v>
      </c>
      <c r="D48" s="1294" t="s">
        <v>10</v>
      </c>
      <c r="E48" s="1916">
        <v>1602.963</v>
      </c>
      <c r="F48" s="1916">
        <v>727.07899999999995</v>
      </c>
      <c r="G48" s="1917">
        <v>249.839</v>
      </c>
      <c r="H48" s="1917">
        <v>2417.48</v>
      </c>
      <c r="I48" s="251">
        <v>970.56700000000001</v>
      </c>
      <c r="J48" s="251">
        <v>494.30900000000003</v>
      </c>
      <c r="K48" s="251">
        <v>270</v>
      </c>
      <c r="L48" s="251">
        <v>2640</v>
      </c>
      <c r="M48" s="2092">
        <v>1162.3</v>
      </c>
      <c r="N48" s="1304">
        <v>5000.3999999999996</v>
      </c>
      <c r="O48" s="1304">
        <v>118.7</v>
      </c>
      <c r="P48" s="1305" t="s">
        <v>10</v>
      </c>
    </row>
    <row r="49" spans="1:17">
      <c r="A49" s="839" t="s">
        <v>553</v>
      </c>
      <c r="B49" s="1296"/>
      <c r="C49" s="1294" t="s">
        <v>10</v>
      </c>
      <c r="D49" s="1294" t="s">
        <v>10</v>
      </c>
      <c r="E49" s="1925" t="s">
        <v>10</v>
      </c>
      <c r="F49" s="1916">
        <v>47.875999999999998</v>
      </c>
      <c r="G49" s="1925" t="s">
        <v>10</v>
      </c>
      <c r="H49" s="1917">
        <v>80.864999999999995</v>
      </c>
      <c r="I49" s="251">
        <v>145.41</v>
      </c>
      <c r="J49" s="251">
        <v>80.709999999999994</v>
      </c>
      <c r="K49" s="251" t="s">
        <v>10</v>
      </c>
      <c r="L49" s="251" t="s">
        <v>10</v>
      </c>
      <c r="M49" s="1872">
        <v>37.6</v>
      </c>
      <c r="N49" s="1304">
        <v>83.9</v>
      </c>
      <c r="O49" s="1304">
        <v>500</v>
      </c>
      <c r="P49" s="1304">
        <v>58.2</v>
      </c>
    </row>
    <row r="50" spans="1:17">
      <c r="A50" s="839" t="s">
        <v>552</v>
      </c>
      <c r="B50" s="1296"/>
      <c r="C50" s="1294">
        <v>731.26099999999997</v>
      </c>
      <c r="D50" s="1916">
        <v>694.31399999999996</v>
      </c>
      <c r="E50" s="1916">
        <v>429.38499999999999</v>
      </c>
      <c r="F50" s="1916">
        <v>673.154</v>
      </c>
      <c r="G50" s="1917">
        <v>1898.867</v>
      </c>
      <c r="H50" s="1917">
        <v>1687.519</v>
      </c>
      <c r="I50" s="251">
        <v>1940.153</v>
      </c>
      <c r="J50" s="251">
        <v>11000.998</v>
      </c>
      <c r="K50" s="251">
        <v>17775.516</v>
      </c>
      <c r="L50" s="251">
        <v>2752</v>
      </c>
      <c r="M50" s="2092">
        <v>3679.7</v>
      </c>
      <c r="N50" s="1304">
        <v>2240.1999999999998</v>
      </c>
      <c r="O50" s="1304">
        <v>4311.3</v>
      </c>
      <c r="P50" s="1304">
        <v>4769.7</v>
      </c>
    </row>
    <row r="51" spans="1:17">
      <c r="A51" s="839" t="s">
        <v>551</v>
      </c>
      <c r="B51" s="1296"/>
      <c r="C51" s="1294">
        <v>584.65099999999995</v>
      </c>
      <c r="D51" s="1947" t="s">
        <v>10</v>
      </c>
      <c r="E51" s="1916">
        <v>8582.6790000000001</v>
      </c>
      <c r="F51" s="1917">
        <v>2580.33</v>
      </c>
      <c r="G51" s="1917">
        <v>1709.6189999999999</v>
      </c>
      <c r="H51" s="1917">
        <v>2949.096</v>
      </c>
      <c r="I51" s="251">
        <v>6450.5060000000003</v>
      </c>
      <c r="J51" s="251">
        <v>1032.931</v>
      </c>
      <c r="K51" s="251">
        <v>6810.2449999999999</v>
      </c>
      <c r="L51" s="251">
        <v>13129.3</v>
      </c>
      <c r="M51" s="2092">
        <v>8864.2000000000007</v>
      </c>
      <c r="N51" s="1304">
        <v>25774.2</v>
      </c>
      <c r="O51" s="1304">
        <v>19436.400000000001</v>
      </c>
      <c r="P51" s="1304">
        <v>21911</v>
      </c>
    </row>
    <row r="52" spans="1:17">
      <c r="A52" s="839" t="s">
        <v>550</v>
      </c>
      <c r="B52" s="1296"/>
      <c r="C52" s="1294">
        <v>0.13600000000000001</v>
      </c>
      <c r="D52" s="1294" t="s">
        <v>10</v>
      </c>
      <c r="E52" s="1925" t="s">
        <v>10</v>
      </c>
      <c r="F52" s="1916">
        <v>0.753</v>
      </c>
      <c r="G52" s="1925" t="s">
        <v>10</v>
      </c>
      <c r="H52" s="1929" t="s">
        <v>10</v>
      </c>
      <c r="I52" s="251" t="s">
        <v>10</v>
      </c>
      <c r="J52" s="251">
        <v>3.8929999999999998</v>
      </c>
      <c r="K52" s="251" t="s">
        <v>10</v>
      </c>
      <c r="L52" s="251">
        <v>5.0999999999999996</v>
      </c>
      <c r="M52" s="1878" t="s">
        <v>10</v>
      </c>
      <c r="N52" s="1304">
        <v>0.2</v>
      </c>
      <c r="O52" s="1304">
        <v>3.8</v>
      </c>
      <c r="P52" s="1304">
        <v>0.6</v>
      </c>
    </row>
    <row r="53" spans="1:17">
      <c r="A53" s="839" t="s">
        <v>549</v>
      </c>
      <c r="B53" s="1296"/>
      <c r="C53" s="1947" t="s">
        <v>10</v>
      </c>
      <c r="D53" s="1947" t="s">
        <v>10</v>
      </c>
      <c r="E53" s="1925" t="s">
        <v>10</v>
      </c>
      <c r="F53" s="1925" t="s">
        <v>10</v>
      </c>
      <c r="G53" s="1925" t="s">
        <v>10</v>
      </c>
      <c r="H53" s="1929" t="s">
        <v>10</v>
      </c>
      <c r="I53" s="251" t="s">
        <v>10</v>
      </c>
      <c r="J53" s="251">
        <v>282.98099999999999</v>
      </c>
      <c r="K53" s="251">
        <v>323.964</v>
      </c>
      <c r="L53" s="251">
        <v>724</v>
      </c>
      <c r="M53" s="1872">
        <v>412.8</v>
      </c>
      <c r="N53" s="1305" t="s">
        <v>10</v>
      </c>
      <c r="O53" s="1305">
        <v>493.6</v>
      </c>
      <c r="P53" s="1305">
        <v>460.6</v>
      </c>
    </row>
    <row r="54" spans="1:17">
      <c r="A54" s="1293" t="s">
        <v>548</v>
      </c>
      <c r="B54" s="1946"/>
      <c r="C54" s="1294" t="s">
        <v>10</v>
      </c>
      <c r="D54" s="1294" t="s">
        <v>10</v>
      </c>
      <c r="E54" s="1945">
        <f>SUM(E56:E56)</f>
        <v>0</v>
      </c>
      <c r="F54" s="1925" t="s">
        <v>10</v>
      </c>
      <c r="G54" s="1925" t="s">
        <v>10</v>
      </c>
      <c r="H54" s="1917">
        <v>0.24099999999999999</v>
      </c>
      <c r="I54" s="251">
        <v>0.61299999999999999</v>
      </c>
      <c r="J54" s="251">
        <v>1.0069999999999999</v>
      </c>
      <c r="K54" s="251" t="s">
        <v>10</v>
      </c>
      <c r="L54" s="251">
        <v>10.7</v>
      </c>
      <c r="M54" s="1872">
        <v>64.599999999999994</v>
      </c>
      <c r="N54" s="1304">
        <v>10.8</v>
      </c>
      <c r="O54" s="1304">
        <v>12.5</v>
      </c>
      <c r="P54" s="1305" t="s">
        <v>10</v>
      </c>
    </row>
    <row r="55" spans="1:17">
      <c r="A55" s="839" t="s">
        <v>547</v>
      </c>
      <c r="B55" s="1296"/>
      <c r="C55" s="1294"/>
      <c r="D55" s="1294"/>
      <c r="E55" s="1917"/>
      <c r="F55" s="1925"/>
      <c r="G55" s="1925"/>
      <c r="H55" s="1929"/>
      <c r="I55" s="251"/>
      <c r="J55" s="251" t="s">
        <v>10</v>
      </c>
      <c r="K55" s="251" t="s">
        <v>10</v>
      </c>
      <c r="L55" s="251"/>
      <c r="M55" s="1872"/>
      <c r="N55" s="1304"/>
      <c r="O55" s="1304"/>
      <c r="P55" s="1304"/>
    </row>
    <row r="56" spans="1:17">
      <c r="A56" s="1950" t="s">
        <v>545</v>
      </c>
      <c r="B56" s="1951"/>
      <c r="C56" s="1294" t="s">
        <v>10</v>
      </c>
      <c r="D56" s="1294" t="s">
        <v>10</v>
      </c>
      <c r="E56" s="1925" t="s">
        <v>10</v>
      </c>
      <c r="F56" s="1925" t="s">
        <v>10</v>
      </c>
      <c r="G56" s="1925" t="s">
        <v>10</v>
      </c>
      <c r="H56" s="1917">
        <v>0.24099999999999999</v>
      </c>
      <c r="I56" s="251">
        <v>0.218</v>
      </c>
      <c r="J56" s="251">
        <v>1.0069999999999999</v>
      </c>
      <c r="K56" s="251" t="s">
        <v>10</v>
      </c>
      <c r="L56" s="251">
        <v>10.7</v>
      </c>
      <c r="M56" s="1872">
        <v>64.599999999999994</v>
      </c>
      <c r="N56" s="1304">
        <v>10.8</v>
      </c>
      <c r="O56" s="1304">
        <v>12.5</v>
      </c>
      <c r="P56" s="1305" t="s">
        <v>10</v>
      </c>
    </row>
    <row r="57" spans="1:17">
      <c r="A57" s="1918" t="s">
        <v>544</v>
      </c>
      <c r="B57" s="1951"/>
      <c r="C57" s="1952">
        <v>9.7000000000000003E-2</v>
      </c>
      <c r="D57" s="1922">
        <v>6.74</v>
      </c>
      <c r="E57" s="1945" t="e">
        <f>SUM(#REF!)</f>
        <v>#REF!</v>
      </c>
      <c r="F57" s="1925" t="s">
        <v>10</v>
      </c>
      <c r="G57" s="1925" t="s">
        <v>10</v>
      </c>
      <c r="H57" s="1917">
        <v>1E-3</v>
      </c>
      <c r="I57" s="251">
        <v>351.00200000000001</v>
      </c>
      <c r="J57" s="251">
        <v>235.82</v>
      </c>
      <c r="K57" s="251" t="s">
        <v>10</v>
      </c>
      <c r="L57" s="251">
        <v>144.5</v>
      </c>
      <c r="M57" s="1872">
        <v>682.9</v>
      </c>
      <c r="N57" s="1304">
        <v>2099.9</v>
      </c>
      <c r="O57" s="1304">
        <v>1682.5</v>
      </c>
      <c r="P57" s="1303">
        <v>965.7</v>
      </c>
    </row>
    <row r="58" spans="1:17" ht="12.75" customHeight="1">
      <c r="A58" s="1307"/>
      <c r="B58" s="1308"/>
      <c r="C58" s="1308"/>
      <c r="D58" s="1308"/>
      <c r="E58" s="1308"/>
      <c r="F58" s="1308"/>
      <c r="G58" s="1308"/>
      <c r="H58" s="1308"/>
      <c r="I58" s="1308"/>
      <c r="J58" s="1309"/>
      <c r="K58" s="1309"/>
      <c r="L58" s="1309"/>
      <c r="M58" s="1310"/>
      <c r="N58" s="1311"/>
      <c r="O58" s="1311"/>
      <c r="P58" s="1311"/>
    </row>
    <row r="59" spans="1:17" ht="13.5" customHeight="1">
      <c r="K59" s="1871"/>
    </row>
    <row r="60" spans="1:17" s="1313" customFormat="1" ht="18.75">
      <c r="A60" s="1959"/>
      <c r="D60" s="1314"/>
      <c r="E60" s="1314"/>
    </row>
    <row r="61" spans="1:17" ht="18.75">
      <c r="A61" s="1959"/>
      <c r="D61" s="1896"/>
      <c r="E61" s="1896"/>
      <c r="P61" s="1959"/>
    </row>
    <row r="62" spans="1:17">
      <c r="D62" s="1896"/>
      <c r="E62" s="1896"/>
    </row>
    <row r="63" spans="1:17" ht="18.75">
      <c r="A63" s="1959"/>
      <c r="D63" s="1896"/>
      <c r="E63" s="1896"/>
      <c r="Q63" s="1959"/>
    </row>
    <row r="64" spans="1:17">
      <c r="D64" s="1896"/>
      <c r="E64" s="1896"/>
    </row>
    <row r="65" spans="1:15" s="1959" customFormat="1" ht="18.75">
      <c r="A65" s="1315"/>
      <c r="B65" s="1315"/>
      <c r="C65" s="1315"/>
      <c r="D65" s="1315"/>
      <c r="E65" s="1315"/>
      <c r="F65" s="1315"/>
      <c r="G65" s="1315"/>
      <c r="H65" s="1315"/>
      <c r="I65" s="1315"/>
      <c r="J65" s="1315"/>
      <c r="K65" s="1315"/>
      <c r="L65" s="1315"/>
      <c r="M65" s="1315"/>
      <c r="N65" s="1316"/>
    </row>
    <row r="66" spans="1:15" ht="21" customHeight="1">
      <c r="A66" s="1315"/>
      <c r="B66" s="1317"/>
      <c r="C66" s="1317"/>
      <c r="D66" s="1318"/>
      <c r="E66" s="1318"/>
      <c r="F66" s="1317"/>
      <c r="G66" s="1317"/>
      <c r="H66" s="1317"/>
      <c r="I66" s="1317"/>
      <c r="J66" s="1317"/>
      <c r="K66" s="1319"/>
      <c r="L66" s="1317"/>
      <c r="M66" s="1315"/>
      <c r="N66" s="1316"/>
    </row>
    <row r="67" spans="1:15" ht="18.75">
      <c r="A67" s="1317"/>
      <c r="B67" s="1317"/>
      <c r="C67" s="1317"/>
      <c r="D67" s="1318"/>
      <c r="E67" s="1318"/>
      <c r="F67" s="1317"/>
      <c r="G67" s="1317"/>
      <c r="H67" s="1317"/>
      <c r="I67" s="1317"/>
      <c r="J67" s="1317"/>
      <c r="K67" s="1319"/>
      <c r="L67" s="1315"/>
      <c r="M67" s="1317"/>
      <c r="N67" s="1316"/>
      <c r="O67" s="1315"/>
    </row>
    <row r="68" spans="1:15">
      <c r="A68" s="1317"/>
      <c r="B68" s="1317"/>
      <c r="C68" s="1317"/>
      <c r="D68" s="1318"/>
      <c r="E68" s="1318"/>
      <c r="F68" s="1317"/>
      <c r="G68" s="1317"/>
      <c r="H68" s="1317"/>
      <c r="I68" s="1317"/>
      <c r="J68" s="1317"/>
      <c r="K68" s="1319"/>
      <c r="L68" s="1317"/>
      <c r="M68" s="1317"/>
      <c r="N68" s="1319"/>
    </row>
    <row r="69" spans="1:15" ht="18.75">
      <c r="A69" s="1317"/>
      <c r="B69" s="1317"/>
      <c r="C69" s="1317"/>
      <c r="D69" s="1318"/>
      <c r="E69" s="1318"/>
      <c r="F69" s="1317"/>
      <c r="G69" s="1317"/>
      <c r="H69" s="1317"/>
      <c r="I69" s="1317"/>
      <c r="J69" s="1317"/>
      <c r="K69" s="1319"/>
      <c r="L69" s="1315"/>
      <c r="M69" s="1315"/>
      <c r="N69" s="1316"/>
      <c r="O69" s="1959"/>
    </row>
    <row r="70" spans="1:15">
      <c r="D70" s="1896"/>
      <c r="E70" s="1896"/>
    </row>
    <row r="71" spans="1:15" ht="18.75">
      <c r="A71" s="1959"/>
      <c r="D71" s="1896"/>
      <c r="E71" s="1896"/>
    </row>
    <row r="72" spans="1:15">
      <c r="D72" s="1896"/>
      <c r="E72" s="1896"/>
    </row>
    <row r="73" spans="1:15">
      <c r="D73" s="1896"/>
      <c r="E73" s="1896"/>
    </row>
    <row r="74" spans="1:15">
      <c r="D74" s="1896"/>
      <c r="E74" s="1896"/>
    </row>
    <row r="75" spans="1:15">
      <c r="D75" s="1896"/>
      <c r="E75" s="1896"/>
    </row>
    <row r="76" spans="1:15">
      <c r="D76" s="1896"/>
      <c r="E76" s="1896"/>
    </row>
    <row r="77" spans="1:15">
      <c r="D77" s="1896"/>
      <c r="E77" s="1896"/>
    </row>
    <row r="78" spans="1:15">
      <c r="D78" s="1896"/>
      <c r="E78" s="1896"/>
    </row>
    <row r="79" spans="1:15">
      <c r="D79" s="1896"/>
      <c r="E79" s="1896"/>
    </row>
    <row r="80" spans="1:15">
      <c r="D80" s="1896"/>
      <c r="E80" s="1896"/>
    </row>
    <row r="81" spans="4:10">
      <c r="D81" s="1896"/>
      <c r="E81" s="1896"/>
    </row>
    <row r="82" spans="4:10">
      <c r="D82" s="1896"/>
      <c r="E82" s="1896"/>
    </row>
    <row r="83" spans="4:10">
      <c r="D83" s="1896"/>
      <c r="E83" s="1896"/>
    </row>
    <row r="84" spans="4:10">
      <c r="D84" s="1896"/>
      <c r="E84" s="1896"/>
    </row>
    <row r="85" spans="4:10">
      <c r="D85" s="1896"/>
      <c r="E85" s="1896"/>
    </row>
    <row r="86" spans="4:10">
      <c r="D86" s="1896"/>
      <c r="E86" s="1896"/>
    </row>
    <row r="87" spans="4:10">
      <c r="D87" s="1896"/>
      <c r="E87" s="1896"/>
    </row>
    <row r="88" spans="4:10">
      <c r="D88" s="1896"/>
      <c r="E88" s="1896"/>
      <c r="J88" s="1897"/>
    </row>
    <row r="89" spans="4:10">
      <c r="D89" s="1896"/>
      <c r="E89" s="1896"/>
    </row>
    <row r="90" spans="4:10">
      <c r="D90" s="1896"/>
      <c r="E90" s="1896"/>
    </row>
    <row r="91" spans="4:10">
      <c r="D91" s="1896"/>
      <c r="E91" s="1896"/>
    </row>
    <row r="92" spans="4:10">
      <c r="D92" s="1896"/>
      <c r="E92" s="1896"/>
    </row>
    <row r="93" spans="4:10">
      <c r="D93" s="1896"/>
      <c r="E93" s="1896"/>
    </row>
    <row r="94" spans="4:10">
      <c r="D94" s="1896"/>
      <c r="E94" s="1896"/>
    </row>
    <row r="95" spans="4:10">
      <c r="D95" s="1883"/>
      <c r="E95" s="1883"/>
    </row>
    <row r="96" spans="4:10">
      <c r="D96" s="1883"/>
      <c r="E96" s="1883"/>
    </row>
    <row r="97" spans="4:5">
      <c r="D97" s="1883"/>
      <c r="E97" s="1883"/>
    </row>
    <row r="98" spans="4:5">
      <c r="D98" s="1883"/>
      <c r="E98" s="1883"/>
    </row>
    <row r="99" spans="4:5">
      <c r="D99" s="1883"/>
      <c r="E99" s="1883"/>
    </row>
    <row r="100" spans="4:5">
      <c r="D100" s="1883"/>
      <c r="E100" s="1883"/>
    </row>
    <row r="101" spans="4:5">
      <c r="D101" s="1883"/>
      <c r="E101" s="1883"/>
    </row>
    <row r="102" spans="4:5">
      <c r="D102" s="1883"/>
      <c r="E102" s="1883"/>
    </row>
    <row r="103" spans="4:5">
      <c r="D103" s="1883"/>
      <c r="E103" s="1883"/>
    </row>
    <row r="104" spans="4:5">
      <c r="D104" s="1883"/>
      <c r="E104" s="1883"/>
    </row>
    <row r="105" spans="4:5">
      <c r="D105" s="1883"/>
      <c r="E105" s="1883"/>
    </row>
    <row r="106" spans="4:5">
      <c r="D106" s="1883"/>
      <c r="E106" s="1883"/>
    </row>
    <row r="107" spans="4:5">
      <c r="D107" s="1883"/>
      <c r="E107" s="1883"/>
    </row>
    <row r="108" spans="4:5">
      <c r="D108" s="1883"/>
      <c r="E108" s="1883"/>
    </row>
    <row r="109" spans="4:5">
      <c r="D109" s="1883"/>
      <c r="E109" s="1883"/>
    </row>
    <row r="110" spans="4:5">
      <c r="D110" s="1883"/>
      <c r="E110" s="1883"/>
    </row>
    <row r="111" spans="4:5">
      <c r="D111" s="1883"/>
      <c r="E111" s="1883"/>
    </row>
    <row r="112" spans="4:5">
      <c r="D112" s="1883"/>
      <c r="E112" s="1883"/>
    </row>
    <row r="113" spans="4:5">
      <c r="D113" s="1883"/>
      <c r="E113" s="1883"/>
    </row>
    <row r="114" spans="4:5">
      <c r="D114" s="1883"/>
      <c r="E114" s="1883"/>
    </row>
    <row r="115" spans="4:5">
      <c r="D115" s="1883"/>
      <c r="E115" s="1883"/>
    </row>
    <row r="116" spans="4:5">
      <c r="D116" s="1883"/>
      <c r="E116" s="1883"/>
    </row>
    <row r="117" spans="4:5">
      <c r="D117" s="1883"/>
      <c r="E117" s="1883"/>
    </row>
    <row r="118" spans="4:5">
      <c r="D118" s="1883"/>
      <c r="E118" s="1883"/>
    </row>
    <row r="119" spans="4:5">
      <c r="D119" s="1883"/>
      <c r="E119" s="1883"/>
    </row>
    <row r="120" spans="4:5">
      <c r="D120" s="1883"/>
      <c r="E120" s="1883"/>
    </row>
    <row r="121" spans="4:5" hidden="1">
      <c r="D121" s="1883"/>
      <c r="E121" s="1883"/>
    </row>
    <row r="122" spans="4:5" hidden="1">
      <c r="D122" s="1883"/>
      <c r="E122" s="1883"/>
    </row>
    <row r="123" spans="4:5" hidden="1">
      <c r="D123" s="1883"/>
      <c r="E123" s="1883"/>
    </row>
    <row r="124" spans="4:5">
      <c r="D124" s="1883"/>
      <c r="E124" s="1883"/>
    </row>
    <row r="125" spans="4:5">
      <c r="D125" s="1883"/>
      <c r="E125" s="1883"/>
    </row>
    <row r="126" spans="4:5">
      <c r="D126" s="1883"/>
      <c r="E126" s="1883"/>
    </row>
    <row r="127" spans="4:5">
      <c r="D127" s="1883"/>
      <c r="E127" s="1883"/>
    </row>
    <row r="128" spans="4:5">
      <c r="D128" s="1883"/>
      <c r="E128" s="1883"/>
    </row>
    <row r="129" spans="4:5">
      <c r="D129" s="1883"/>
      <c r="E129" s="1883"/>
    </row>
    <row r="130" spans="4:5">
      <c r="D130" s="1883"/>
      <c r="E130" s="1883"/>
    </row>
    <row r="131" spans="4:5">
      <c r="D131" s="1883"/>
      <c r="E131" s="1883"/>
    </row>
    <row r="132" spans="4:5">
      <c r="D132" s="1883"/>
      <c r="E132" s="1883"/>
    </row>
    <row r="133" spans="4:5">
      <c r="D133" s="1883"/>
      <c r="E133" s="1883"/>
    </row>
    <row r="134" spans="4:5">
      <c r="D134" s="1883"/>
      <c r="E134" s="1883"/>
    </row>
    <row r="135" spans="4:5">
      <c r="D135" s="1883"/>
      <c r="E135" s="1883"/>
    </row>
    <row r="136" spans="4:5">
      <c r="D136" s="1883"/>
      <c r="E136" s="1883"/>
    </row>
    <row r="137" spans="4:5">
      <c r="D137" s="1883"/>
      <c r="E137" s="1883"/>
    </row>
    <row r="138" spans="4:5">
      <c r="D138" s="1883"/>
      <c r="E138" s="1883"/>
    </row>
    <row r="139" spans="4:5">
      <c r="D139" s="1883"/>
      <c r="E139" s="1883"/>
    </row>
    <row r="140" spans="4:5">
      <c r="D140" s="1883"/>
      <c r="E140" s="1883"/>
    </row>
    <row r="141" spans="4:5">
      <c r="D141" s="1883"/>
      <c r="E141" s="1883"/>
    </row>
    <row r="142" spans="4:5">
      <c r="D142" s="1883"/>
      <c r="E142" s="1883"/>
    </row>
    <row r="143" spans="4:5">
      <c r="D143" s="1883"/>
      <c r="E143" s="1883"/>
    </row>
    <row r="144" spans="4:5">
      <c r="D144" s="1883"/>
      <c r="E144" s="1883"/>
    </row>
    <row r="145" spans="4:5">
      <c r="D145" s="1883"/>
      <c r="E145" s="1883"/>
    </row>
    <row r="146" spans="4:5">
      <c r="D146" s="1883"/>
      <c r="E146" s="1883"/>
    </row>
    <row r="147" spans="4:5">
      <c r="D147" s="1883"/>
      <c r="E147" s="1883"/>
    </row>
    <row r="148" spans="4:5">
      <c r="D148" s="1883"/>
      <c r="E148" s="1883"/>
    </row>
    <row r="149" spans="4:5">
      <c r="D149" s="1883"/>
      <c r="E149" s="1883"/>
    </row>
    <row r="150" spans="4:5">
      <c r="D150" s="1883"/>
      <c r="E150" s="1883"/>
    </row>
    <row r="151" spans="4:5">
      <c r="D151" s="1883"/>
      <c r="E151" s="1883"/>
    </row>
    <row r="152" spans="4:5">
      <c r="D152" s="1883"/>
      <c r="E152" s="1883"/>
    </row>
    <row r="153" spans="4:5">
      <c r="D153" s="1883"/>
      <c r="E153" s="1883"/>
    </row>
    <row r="154" spans="4:5">
      <c r="D154" s="1883"/>
      <c r="E154" s="1883"/>
    </row>
    <row r="155" spans="4:5">
      <c r="D155" s="1883"/>
      <c r="E155" s="1883"/>
    </row>
    <row r="156" spans="4:5">
      <c r="D156" s="1883"/>
      <c r="E156" s="1883"/>
    </row>
    <row r="157" spans="4:5">
      <c r="D157" s="1883"/>
      <c r="E157" s="1883"/>
    </row>
    <row r="158" spans="4:5">
      <c r="D158" s="1883"/>
      <c r="E158" s="1883"/>
    </row>
    <row r="159" spans="4:5">
      <c r="D159" s="1883"/>
      <c r="E159" s="1883"/>
    </row>
    <row r="160" spans="4:5">
      <c r="D160" s="1883"/>
      <c r="E160" s="1883"/>
    </row>
    <row r="161" spans="4:5">
      <c r="D161" s="1883"/>
      <c r="E161" s="1883"/>
    </row>
    <row r="162" spans="4:5">
      <c r="D162" s="1883"/>
      <c r="E162" s="1883"/>
    </row>
    <row r="163" spans="4:5">
      <c r="D163" s="1883"/>
      <c r="E163" s="1883"/>
    </row>
    <row r="164" spans="4:5">
      <c r="D164" s="1883"/>
      <c r="E164" s="1883"/>
    </row>
    <row r="165" spans="4:5">
      <c r="D165" s="1883"/>
      <c r="E165" s="1883"/>
    </row>
    <row r="166" spans="4:5">
      <c r="D166" s="1883"/>
      <c r="E166" s="1883"/>
    </row>
    <row r="167" spans="4:5">
      <c r="D167" s="1883"/>
      <c r="E167" s="1883"/>
    </row>
    <row r="168" spans="4:5">
      <c r="D168" s="1883"/>
      <c r="E168" s="1883"/>
    </row>
    <row r="169" spans="4:5">
      <c r="D169" s="1883"/>
      <c r="E169" s="1883"/>
    </row>
    <row r="170" spans="4:5">
      <c r="D170" s="1883"/>
      <c r="E170" s="1883"/>
    </row>
    <row r="171" spans="4:5">
      <c r="D171" s="1883"/>
      <c r="E171" s="1883"/>
    </row>
    <row r="172" spans="4:5">
      <c r="D172" s="1883"/>
      <c r="E172" s="1883"/>
    </row>
    <row r="173" spans="4:5">
      <c r="D173" s="1883"/>
      <c r="E173" s="1883"/>
    </row>
    <row r="174" spans="4:5">
      <c r="D174" s="1883"/>
      <c r="E174" s="1883"/>
    </row>
    <row r="175" spans="4:5">
      <c r="D175" s="1883"/>
      <c r="E175" s="1883"/>
    </row>
    <row r="176" spans="4:5">
      <c r="D176" s="1883"/>
      <c r="E176" s="1883"/>
    </row>
    <row r="177" spans="4:5">
      <c r="D177" s="1883"/>
      <c r="E177" s="1883"/>
    </row>
    <row r="178" spans="4:5">
      <c r="D178" s="1883"/>
      <c r="E178" s="1883"/>
    </row>
    <row r="179" spans="4:5">
      <c r="D179" s="1883"/>
      <c r="E179" s="1883"/>
    </row>
    <row r="180" spans="4:5">
      <c r="D180" s="1883"/>
      <c r="E180" s="1883"/>
    </row>
    <row r="181" spans="4:5">
      <c r="D181" s="1883"/>
      <c r="E181" s="1883"/>
    </row>
    <row r="182" spans="4:5">
      <c r="D182" s="1883"/>
      <c r="E182" s="1883"/>
    </row>
    <row r="183" spans="4:5">
      <c r="D183" s="1883"/>
      <c r="E183" s="1883"/>
    </row>
    <row r="184" spans="4:5">
      <c r="D184" s="1883"/>
      <c r="E184" s="1883"/>
    </row>
    <row r="185" spans="4:5">
      <c r="D185" s="1883"/>
      <c r="E185" s="1883"/>
    </row>
    <row r="186" spans="4:5">
      <c r="D186" s="1883"/>
      <c r="E186" s="1883"/>
    </row>
    <row r="187" spans="4:5">
      <c r="D187" s="1883"/>
      <c r="E187" s="1883"/>
    </row>
    <row r="188" spans="4:5">
      <c r="D188" s="1883"/>
      <c r="E188" s="1883"/>
    </row>
    <row r="189" spans="4:5">
      <c r="D189" s="1883"/>
      <c r="E189" s="1883"/>
    </row>
    <row r="190" spans="4:5">
      <c r="D190" s="1883"/>
      <c r="E190" s="1883"/>
    </row>
    <row r="191" spans="4:5">
      <c r="D191" s="1883"/>
      <c r="E191" s="1883"/>
    </row>
    <row r="192" spans="4:5">
      <c r="D192" s="1883"/>
      <c r="E192" s="1883"/>
    </row>
    <row r="193" spans="4:5">
      <c r="D193" s="1883"/>
      <c r="E193" s="1883"/>
    </row>
    <row r="194" spans="4:5">
      <c r="D194" s="1883"/>
      <c r="E194" s="1883"/>
    </row>
    <row r="195" spans="4:5">
      <c r="D195" s="1883"/>
      <c r="E195" s="1883"/>
    </row>
    <row r="196" spans="4:5">
      <c r="D196" s="1883"/>
      <c r="E196" s="1883"/>
    </row>
    <row r="197" spans="4:5">
      <c r="D197" s="1883"/>
      <c r="E197" s="1883"/>
    </row>
    <row r="198" spans="4:5">
      <c r="D198" s="1883"/>
      <c r="E198" s="1883"/>
    </row>
    <row r="199" spans="4:5">
      <c r="D199" s="1883"/>
      <c r="E199" s="1883"/>
    </row>
    <row r="200" spans="4:5">
      <c r="D200" s="1883"/>
      <c r="E200" s="1883"/>
    </row>
    <row r="201" spans="4:5">
      <c r="D201" s="1883"/>
      <c r="E201" s="1883"/>
    </row>
    <row r="202" spans="4:5">
      <c r="D202" s="1883"/>
      <c r="E202" s="1883"/>
    </row>
    <row r="203" spans="4:5">
      <c r="D203" s="1883"/>
      <c r="E203" s="1883"/>
    </row>
    <row r="204" spans="4:5">
      <c r="D204" s="1883"/>
      <c r="E204" s="1883"/>
    </row>
    <row r="205" spans="4:5">
      <c r="D205" s="1883"/>
      <c r="E205" s="1883"/>
    </row>
    <row r="206" spans="4:5">
      <c r="D206" s="1883"/>
      <c r="E206" s="1883"/>
    </row>
    <row r="207" spans="4:5">
      <c r="D207" s="1883"/>
      <c r="E207" s="1883"/>
    </row>
    <row r="208" spans="4:5">
      <c r="D208" s="1883"/>
      <c r="E208" s="1883"/>
    </row>
    <row r="209" spans="4:5">
      <c r="D209" s="1883"/>
      <c r="E209" s="1883"/>
    </row>
    <row r="210" spans="4:5">
      <c r="D210" s="1883"/>
      <c r="E210" s="1883"/>
    </row>
    <row r="211" spans="4:5">
      <c r="D211" s="1883"/>
      <c r="E211" s="1883"/>
    </row>
    <row r="212" spans="4:5">
      <c r="D212" s="1883"/>
      <c r="E212" s="1883"/>
    </row>
    <row r="213" spans="4:5">
      <c r="D213" s="1883"/>
      <c r="E213" s="1883"/>
    </row>
    <row r="214" spans="4:5">
      <c r="D214" s="1883"/>
      <c r="E214" s="1883"/>
    </row>
    <row r="215" spans="4:5">
      <c r="D215" s="1883"/>
      <c r="E215" s="1883"/>
    </row>
    <row r="216" spans="4:5">
      <c r="D216" s="1883"/>
      <c r="E216" s="1883"/>
    </row>
    <row r="217" spans="4:5">
      <c r="D217" s="1883"/>
      <c r="E217" s="1883"/>
    </row>
    <row r="218" spans="4:5">
      <c r="D218" s="1883"/>
      <c r="E218" s="1883"/>
    </row>
    <row r="219" spans="4:5">
      <c r="D219" s="1883"/>
      <c r="E219" s="1883"/>
    </row>
    <row r="220" spans="4:5">
      <c r="D220" s="1883"/>
      <c r="E220" s="1883"/>
    </row>
    <row r="221" spans="4:5">
      <c r="D221" s="1883"/>
      <c r="E221" s="1883"/>
    </row>
    <row r="222" spans="4:5">
      <c r="D222" s="1883"/>
      <c r="E222" s="1883"/>
    </row>
    <row r="223" spans="4:5">
      <c r="D223" s="1883"/>
      <c r="E223" s="1883"/>
    </row>
    <row r="224" spans="4:5">
      <c r="D224" s="1883"/>
      <c r="E224" s="1883"/>
    </row>
    <row r="225" spans="4:5">
      <c r="D225" s="1883"/>
      <c r="E225" s="1883"/>
    </row>
    <row r="226" spans="4:5">
      <c r="D226" s="1883"/>
      <c r="E226" s="1883"/>
    </row>
    <row r="227" spans="4:5">
      <c r="D227" s="1883"/>
      <c r="E227" s="1883"/>
    </row>
    <row r="228" spans="4:5">
      <c r="D228" s="1883"/>
      <c r="E228" s="1883"/>
    </row>
    <row r="229" spans="4:5">
      <c r="D229" s="1883"/>
      <c r="E229" s="1883"/>
    </row>
    <row r="230" spans="4:5">
      <c r="D230" s="1883"/>
      <c r="E230" s="1883"/>
    </row>
    <row r="231" spans="4:5">
      <c r="D231" s="1883"/>
      <c r="E231" s="1883"/>
    </row>
    <row r="232" spans="4:5">
      <c r="D232" s="1883"/>
      <c r="E232" s="1883"/>
    </row>
    <row r="233" spans="4:5">
      <c r="D233" s="1883"/>
      <c r="E233" s="1883"/>
    </row>
    <row r="234" spans="4:5">
      <c r="D234" s="1883"/>
      <c r="E234" s="1883"/>
    </row>
    <row r="235" spans="4:5">
      <c r="D235" s="1883"/>
      <c r="E235" s="1883"/>
    </row>
    <row r="236" spans="4:5">
      <c r="D236" s="1883"/>
      <c r="E236" s="1883"/>
    </row>
    <row r="237" spans="4:5">
      <c r="D237" s="1883"/>
      <c r="E237" s="1883"/>
    </row>
    <row r="238" spans="4:5">
      <c r="D238" s="1883"/>
      <c r="E238" s="1883"/>
    </row>
    <row r="239" spans="4:5">
      <c r="D239" s="1883"/>
      <c r="E239" s="1883"/>
    </row>
    <row r="240" spans="4:5">
      <c r="D240" s="1883"/>
      <c r="E240" s="1883"/>
    </row>
    <row r="241" spans="4:5">
      <c r="D241" s="1883"/>
      <c r="E241" s="1883"/>
    </row>
    <row r="242" spans="4:5">
      <c r="D242" s="1883"/>
      <c r="E242" s="1883"/>
    </row>
    <row r="243" spans="4:5">
      <c r="D243" s="1883"/>
      <c r="E243" s="1883"/>
    </row>
    <row r="244" spans="4:5">
      <c r="D244" s="1883"/>
      <c r="E244" s="1883"/>
    </row>
    <row r="245" spans="4:5">
      <c r="D245" s="1883"/>
      <c r="E245" s="1883"/>
    </row>
    <row r="246" spans="4:5">
      <c r="D246" s="1883"/>
      <c r="E246" s="1883"/>
    </row>
    <row r="247" spans="4:5">
      <c r="D247" s="1883"/>
      <c r="E247" s="1883"/>
    </row>
    <row r="248" spans="4:5">
      <c r="D248" s="1883"/>
      <c r="E248" s="1883"/>
    </row>
    <row r="249" spans="4:5">
      <c r="D249" s="1883"/>
      <c r="E249" s="1883"/>
    </row>
    <row r="250" spans="4:5">
      <c r="D250" s="1883"/>
      <c r="E250" s="1883"/>
    </row>
    <row r="251" spans="4:5">
      <c r="D251" s="1883"/>
      <c r="E251" s="1883"/>
    </row>
    <row r="252" spans="4:5">
      <c r="D252" s="1883"/>
      <c r="E252" s="1883"/>
    </row>
    <row r="253" spans="4:5">
      <c r="D253" s="1883"/>
      <c r="E253" s="1883"/>
    </row>
    <row r="254" spans="4:5">
      <c r="D254" s="1883"/>
      <c r="E254" s="1883"/>
    </row>
    <row r="255" spans="4:5">
      <c r="D255" s="1883"/>
      <c r="E255" s="1883"/>
    </row>
    <row r="256" spans="4:5">
      <c r="D256" s="1883"/>
      <c r="E256" s="1883"/>
    </row>
    <row r="257" spans="4:5">
      <c r="D257" s="1883"/>
      <c r="E257" s="1883"/>
    </row>
    <row r="258" spans="4:5">
      <c r="D258" s="1883"/>
      <c r="E258" s="1883"/>
    </row>
    <row r="259" spans="4:5">
      <c r="D259" s="1883"/>
      <c r="E259" s="1883"/>
    </row>
    <row r="260" spans="4:5">
      <c r="D260" s="1883"/>
      <c r="E260" s="1883"/>
    </row>
    <row r="261" spans="4:5">
      <c r="D261" s="1883"/>
      <c r="E261" s="1883"/>
    </row>
    <row r="262" spans="4:5">
      <c r="D262" s="1883"/>
      <c r="E262" s="1883"/>
    </row>
    <row r="263" spans="4:5">
      <c r="D263" s="1883"/>
      <c r="E263" s="1883"/>
    </row>
    <row r="264" spans="4:5">
      <c r="D264" s="1883"/>
      <c r="E264" s="1883"/>
    </row>
    <row r="265" spans="4:5">
      <c r="D265" s="1883"/>
      <c r="E265" s="1883"/>
    </row>
    <row r="266" spans="4:5">
      <c r="D266" s="1883"/>
      <c r="E266" s="1883"/>
    </row>
    <row r="267" spans="4:5">
      <c r="D267" s="1883"/>
      <c r="E267" s="1883"/>
    </row>
    <row r="268" spans="4:5">
      <c r="D268" s="1883"/>
      <c r="E268" s="1883"/>
    </row>
    <row r="269" spans="4:5">
      <c r="D269" s="1883"/>
      <c r="E269" s="1883"/>
    </row>
    <row r="270" spans="4:5">
      <c r="D270" s="1883"/>
      <c r="E270" s="1883"/>
    </row>
    <row r="271" spans="4:5">
      <c r="D271" s="1883"/>
      <c r="E271" s="1883"/>
    </row>
    <row r="272" spans="4:5">
      <c r="D272" s="1883"/>
      <c r="E272" s="1883"/>
    </row>
    <row r="273" spans="4:5">
      <c r="D273" s="1883"/>
      <c r="E273" s="1883"/>
    </row>
    <row r="274" spans="4:5">
      <c r="D274" s="1883"/>
      <c r="E274" s="1883"/>
    </row>
    <row r="275" spans="4:5">
      <c r="D275" s="1883"/>
      <c r="E275" s="1883"/>
    </row>
    <row r="276" spans="4:5">
      <c r="D276" s="1883"/>
      <c r="E276" s="1883"/>
    </row>
    <row r="277" spans="4:5">
      <c r="D277" s="1883"/>
      <c r="E277" s="1883"/>
    </row>
    <row r="278" spans="4:5">
      <c r="D278" s="1883"/>
      <c r="E278" s="1883"/>
    </row>
    <row r="279" spans="4:5">
      <c r="D279" s="1883"/>
      <c r="E279" s="1883"/>
    </row>
    <row r="280" spans="4:5">
      <c r="D280" s="1883"/>
      <c r="E280" s="1883"/>
    </row>
    <row r="281" spans="4:5">
      <c r="D281" s="1883"/>
      <c r="E281" s="1883"/>
    </row>
    <row r="282" spans="4:5">
      <c r="D282" s="1883"/>
      <c r="E282" s="1883"/>
    </row>
    <row r="283" spans="4:5">
      <c r="D283" s="1883"/>
      <c r="E283" s="1883"/>
    </row>
    <row r="284" spans="4:5">
      <c r="D284" s="1883"/>
      <c r="E284" s="1883"/>
    </row>
    <row r="285" spans="4:5">
      <c r="D285" s="1883"/>
      <c r="E285" s="1883"/>
    </row>
    <row r="286" spans="4:5">
      <c r="D286" s="1883"/>
      <c r="E286" s="1883"/>
    </row>
    <row r="287" spans="4:5">
      <c r="D287" s="1883"/>
      <c r="E287" s="1883"/>
    </row>
    <row r="288" spans="4:5">
      <c r="D288" s="1883"/>
      <c r="E288" s="1883"/>
    </row>
    <row r="289" spans="4:5">
      <c r="D289" s="1883"/>
      <c r="E289" s="1883"/>
    </row>
    <row r="290" spans="4:5">
      <c r="D290" s="1883"/>
      <c r="E290" s="1883"/>
    </row>
    <row r="291" spans="4:5">
      <c r="D291" s="1883"/>
      <c r="E291" s="1883"/>
    </row>
    <row r="292" spans="4:5">
      <c r="D292" s="1883"/>
      <c r="E292" s="1883"/>
    </row>
    <row r="293" spans="4:5">
      <c r="D293" s="1883"/>
      <c r="E293" s="1883"/>
    </row>
    <row r="294" spans="4:5">
      <c r="D294" s="1883"/>
      <c r="E294" s="1883"/>
    </row>
    <row r="295" spans="4:5">
      <c r="D295" s="1883"/>
      <c r="E295" s="1883"/>
    </row>
    <row r="296" spans="4:5">
      <c r="D296" s="1883"/>
      <c r="E296" s="1883"/>
    </row>
    <row r="297" spans="4:5">
      <c r="D297" s="1883"/>
      <c r="E297" s="1883"/>
    </row>
    <row r="298" spans="4:5">
      <c r="D298" s="1883"/>
      <c r="E298" s="1883"/>
    </row>
    <row r="299" spans="4:5">
      <c r="D299" s="1883"/>
      <c r="E299" s="1883"/>
    </row>
    <row r="300" spans="4:5">
      <c r="D300" s="1883"/>
      <c r="E300" s="1883"/>
    </row>
    <row r="301" spans="4:5">
      <c r="D301" s="1883"/>
      <c r="E301" s="1883"/>
    </row>
    <row r="302" spans="4:5">
      <c r="D302" s="1883"/>
      <c r="E302" s="1883"/>
    </row>
    <row r="303" spans="4:5">
      <c r="D303" s="1883"/>
      <c r="E303" s="1883"/>
    </row>
    <row r="304" spans="4:5">
      <c r="D304" s="1883"/>
      <c r="E304" s="1883"/>
    </row>
    <row r="305" spans="4:5">
      <c r="D305" s="1883"/>
      <c r="E305" s="1883"/>
    </row>
    <row r="306" spans="4:5">
      <c r="D306" s="1883"/>
      <c r="E306" s="1883"/>
    </row>
    <row r="307" spans="4:5">
      <c r="D307" s="1883"/>
      <c r="E307" s="1883"/>
    </row>
    <row r="308" spans="4:5">
      <c r="D308" s="1883"/>
      <c r="E308" s="1883"/>
    </row>
    <row r="309" spans="4:5">
      <c r="D309" s="1883"/>
      <c r="E309" s="1883"/>
    </row>
    <row r="310" spans="4:5">
      <c r="D310" s="1883"/>
      <c r="E310" s="1883"/>
    </row>
    <row r="311" spans="4:5">
      <c r="D311" s="1883"/>
      <c r="E311" s="1883"/>
    </row>
    <row r="312" spans="4:5">
      <c r="D312" s="1883"/>
      <c r="E312" s="1883"/>
    </row>
    <row r="313" spans="4:5">
      <c r="D313" s="1883"/>
      <c r="E313" s="1883"/>
    </row>
    <row r="314" spans="4:5">
      <c r="D314" s="1883"/>
      <c r="E314" s="1883"/>
    </row>
    <row r="315" spans="4:5">
      <c r="D315" s="1883"/>
      <c r="E315" s="1883"/>
    </row>
    <row r="316" spans="4:5">
      <c r="D316" s="1883"/>
      <c r="E316" s="1883"/>
    </row>
    <row r="317" spans="4:5">
      <c r="D317" s="1883"/>
      <c r="E317" s="1883"/>
    </row>
    <row r="318" spans="4:5">
      <c r="D318" s="1883"/>
      <c r="E318" s="1883"/>
    </row>
    <row r="319" spans="4:5">
      <c r="D319" s="1883"/>
      <c r="E319" s="1883"/>
    </row>
    <row r="320" spans="4:5">
      <c r="D320" s="1883"/>
      <c r="E320" s="1883"/>
    </row>
    <row r="321" spans="4:5">
      <c r="D321" s="1883"/>
      <c r="E321" s="1883"/>
    </row>
    <row r="322" spans="4:5">
      <c r="D322" s="1883"/>
      <c r="E322" s="1883"/>
    </row>
    <row r="323" spans="4:5">
      <c r="D323" s="1883"/>
      <c r="E323" s="1883"/>
    </row>
    <row r="324" spans="4:5">
      <c r="D324" s="1883"/>
      <c r="E324" s="1883"/>
    </row>
    <row r="325" spans="4:5">
      <c r="D325" s="1883"/>
      <c r="E325" s="1883"/>
    </row>
    <row r="326" spans="4:5">
      <c r="D326" s="1883"/>
      <c r="E326" s="1883"/>
    </row>
    <row r="327" spans="4:5">
      <c r="D327" s="1883"/>
      <c r="E327" s="1883"/>
    </row>
    <row r="328" spans="4:5">
      <c r="D328" s="1883"/>
      <c r="E328" s="1883"/>
    </row>
    <row r="329" spans="4:5">
      <c r="D329" s="1883"/>
      <c r="E329" s="1883"/>
    </row>
    <row r="330" spans="4:5">
      <c r="D330" s="1883"/>
      <c r="E330" s="1883"/>
    </row>
    <row r="331" spans="4:5">
      <c r="D331" s="1883"/>
      <c r="E331" s="1883"/>
    </row>
    <row r="332" spans="4:5">
      <c r="D332" s="1883"/>
      <c r="E332" s="1883"/>
    </row>
    <row r="333" spans="4:5">
      <c r="D333" s="1883"/>
      <c r="E333" s="1883"/>
    </row>
    <row r="334" spans="4:5">
      <c r="D334" s="1883"/>
      <c r="E334" s="1883"/>
    </row>
    <row r="335" spans="4:5">
      <c r="D335" s="1883"/>
      <c r="E335" s="1883"/>
    </row>
    <row r="336" spans="4:5">
      <c r="D336" s="1883"/>
      <c r="E336" s="1883"/>
    </row>
    <row r="337" spans="4:5">
      <c r="D337" s="1883"/>
      <c r="E337" s="1883"/>
    </row>
    <row r="338" spans="4:5">
      <c r="D338" s="1883"/>
      <c r="E338" s="1883"/>
    </row>
    <row r="339" spans="4:5">
      <c r="D339" s="1883"/>
      <c r="E339" s="1883"/>
    </row>
    <row r="340" spans="4:5">
      <c r="D340" s="1883"/>
      <c r="E340" s="1883"/>
    </row>
    <row r="341" spans="4:5">
      <c r="D341" s="1883"/>
      <c r="E341" s="1883"/>
    </row>
    <row r="342" spans="4:5">
      <c r="D342" s="1883"/>
      <c r="E342" s="1883"/>
    </row>
    <row r="343" spans="4:5">
      <c r="D343" s="1883"/>
      <c r="E343" s="1883"/>
    </row>
    <row r="344" spans="4:5">
      <c r="D344" s="1883"/>
      <c r="E344" s="1883"/>
    </row>
    <row r="345" spans="4:5">
      <c r="D345" s="1883"/>
      <c r="E345" s="1883"/>
    </row>
    <row r="346" spans="4:5">
      <c r="D346" s="1883"/>
      <c r="E346" s="1883"/>
    </row>
    <row r="347" spans="4:5">
      <c r="D347" s="1883"/>
      <c r="E347" s="1883"/>
    </row>
    <row r="348" spans="4:5">
      <c r="D348" s="1883"/>
      <c r="E348" s="1883"/>
    </row>
    <row r="349" spans="4:5">
      <c r="D349" s="1883"/>
      <c r="E349" s="1883"/>
    </row>
    <row r="350" spans="4:5">
      <c r="D350" s="1883"/>
      <c r="E350" s="1883"/>
    </row>
    <row r="351" spans="4:5">
      <c r="D351" s="1883"/>
      <c r="E351" s="1883"/>
    </row>
    <row r="352" spans="4:5">
      <c r="D352" s="1883"/>
      <c r="E352" s="1883"/>
    </row>
    <row r="353" spans="4:5">
      <c r="D353" s="1883"/>
      <c r="E353" s="1883"/>
    </row>
    <row r="354" spans="4:5">
      <c r="D354" s="1883"/>
      <c r="E354" s="1883"/>
    </row>
    <row r="355" spans="4:5">
      <c r="D355" s="1883"/>
      <c r="E355" s="1883"/>
    </row>
    <row r="356" spans="4:5">
      <c r="D356" s="1883"/>
      <c r="E356" s="1883"/>
    </row>
    <row r="357" spans="4:5">
      <c r="D357" s="1883"/>
      <c r="E357" s="1883"/>
    </row>
    <row r="358" spans="4:5">
      <c r="D358" s="1883"/>
      <c r="E358" s="1883"/>
    </row>
    <row r="359" spans="4:5">
      <c r="D359" s="1883"/>
      <c r="E359" s="1883"/>
    </row>
    <row r="360" spans="4:5">
      <c r="D360" s="1883"/>
      <c r="E360" s="1883"/>
    </row>
    <row r="361" spans="4:5">
      <c r="D361" s="1883"/>
      <c r="E361" s="1883"/>
    </row>
    <row r="362" spans="4:5">
      <c r="D362" s="1883"/>
      <c r="E362" s="1883"/>
    </row>
    <row r="363" spans="4:5">
      <c r="D363" s="1883"/>
      <c r="E363" s="1883"/>
    </row>
    <row r="364" spans="4:5">
      <c r="D364" s="1883"/>
      <c r="E364" s="1883"/>
    </row>
    <row r="365" spans="4:5">
      <c r="D365" s="1883"/>
      <c r="E365" s="1883"/>
    </row>
    <row r="366" spans="4:5">
      <c r="D366" s="1883"/>
      <c r="E366" s="1883"/>
    </row>
    <row r="367" spans="4:5">
      <c r="D367" s="1883"/>
      <c r="E367" s="1883"/>
    </row>
    <row r="368" spans="4:5">
      <c r="D368" s="1883"/>
      <c r="E368" s="1883"/>
    </row>
    <row r="369" spans="4:5">
      <c r="D369" s="1883"/>
      <c r="E369" s="1883"/>
    </row>
    <row r="370" spans="4:5">
      <c r="D370" s="1883"/>
      <c r="E370" s="1883"/>
    </row>
    <row r="371" spans="4:5">
      <c r="D371" s="1883"/>
      <c r="E371" s="1883"/>
    </row>
    <row r="372" spans="4:5">
      <c r="D372" s="1883"/>
      <c r="E372" s="1883"/>
    </row>
    <row r="373" spans="4:5">
      <c r="D373" s="1883"/>
      <c r="E373" s="1883"/>
    </row>
    <row r="374" spans="4:5">
      <c r="D374" s="1883"/>
      <c r="E374" s="1883"/>
    </row>
    <row r="375" spans="4:5">
      <c r="D375" s="1883"/>
      <c r="E375" s="1883"/>
    </row>
    <row r="376" spans="4:5">
      <c r="D376" s="1883"/>
      <c r="E376" s="1883"/>
    </row>
    <row r="377" spans="4:5">
      <c r="D377" s="1883"/>
      <c r="E377" s="1883"/>
    </row>
    <row r="378" spans="4:5">
      <c r="D378" s="1883"/>
      <c r="E378" s="1883"/>
    </row>
    <row r="379" spans="4:5">
      <c r="D379" s="1883"/>
      <c r="E379" s="1883"/>
    </row>
    <row r="380" spans="4:5">
      <c r="D380" s="1883"/>
      <c r="E380" s="1883"/>
    </row>
    <row r="381" spans="4:5">
      <c r="D381" s="1883"/>
      <c r="E381" s="1883"/>
    </row>
    <row r="382" spans="4:5">
      <c r="D382" s="1883"/>
      <c r="E382" s="1883"/>
    </row>
    <row r="383" spans="4:5">
      <c r="D383" s="1883"/>
      <c r="E383" s="1883"/>
    </row>
    <row r="384" spans="4:5">
      <c r="D384" s="1883"/>
      <c r="E384" s="1883"/>
    </row>
    <row r="385" spans="4:5">
      <c r="D385" s="1883"/>
      <c r="E385" s="1883"/>
    </row>
    <row r="386" spans="4:5">
      <c r="D386" s="1883"/>
      <c r="E386" s="1883"/>
    </row>
    <row r="387" spans="4:5">
      <c r="D387" s="1883"/>
      <c r="E387" s="1883"/>
    </row>
    <row r="388" spans="4:5">
      <c r="D388" s="1883"/>
      <c r="E388" s="1883"/>
    </row>
    <row r="389" spans="4:5">
      <c r="D389" s="1883"/>
      <c r="E389" s="1883"/>
    </row>
    <row r="390" spans="4:5">
      <c r="D390" s="1883"/>
      <c r="E390" s="1883"/>
    </row>
    <row r="391" spans="4:5">
      <c r="D391" s="1883"/>
      <c r="E391" s="1883"/>
    </row>
    <row r="392" spans="4:5">
      <c r="D392" s="1883"/>
      <c r="E392" s="1883"/>
    </row>
    <row r="393" spans="4:5">
      <c r="D393" s="1883"/>
      <c r="E393" s="1883"/>
    </row>
    <row r="394" spans="4:5">
      <c r="D394" s="1883"/>
      <c r="E394" s="1883"/>
    </row>
    <row r="395" spans="4:5">
      <c r="D395" s="1883"/>
      <c r="E395" s="1883"/>
    </row>
    <row r="396" spans="4:5">
      <c r="D396" s="1883"/>
      <c r="E396" s="1883"/>
    </row>
    <row r="397" spans="4:5">
      <c r="D397" s="1883"/>
      <c r="E397" s="1883"/>
    </row>
    <row r="398" spans="4:5">
      <c r="D398" s="1883"/>
      <c r="E398" s="1883"/>
    </row>
    <row r="399" spans="4:5">
      <c r="D399" s="1883"/>
      <c r="E399" s="1883"/>
    </row>
    <row r="400" spans="4:5">
      <c r="D400" s="1883"/>
      <c r="E400" s="1883"/>
    </row>
    <row r="401" spans="4:5">
      <c r="D401" s="1883"/>
      <c r="E401" s="1883"/>
    </row>
    <row r="402" spans="4:5">
      <c r="D402" s="1883"/>
      <c r="E402" s="1883"/>
    </row>
    <row r="403" spans="4:5">
      <c r="D403" s="1883"/>
      <c r="E403" s="1883"/>
    </row>
    <row r="404" spans="4:5">
      <c r="D404" s="1883"/>
      <c r="E404" s="1883"/>
    </row>
    <row r="405" spans="4:5">
      <c r="D405" s="1883"/>
      <c r="E405" s="1883"/>
    </row>
    <row r="406" spans="4:5">
      <c r="D406" s="1883"/>
      <c r="E406" s="1883"/>
    </row>
    <row r="407" spans="4:5">
      <c r="D407" s="1883"/>
      <c r="E407" s="1883"/>
    </row>
    <row r="408" spans="4:5">
      <c r="D408" s="1883"/>
      <c r="E408" s="1883"/>
    </row>
    <row r="409" spans="4:5">
      <c r="D409" s="1883"/>
      <c r="E409" s="1883"/>
    </row>
    <row r="410" spans="4:5">
      <c r="D410" s="1883"/>
      <c r="E410" s="1883"/>
    </row>
    <row r="411" spans="4:5">
      <c r="D411" s="1883"/>
      <c r="E411" s="1883"/>
    </row>
    <row r="412" spans="4:5">
      <c r="D412" s="1883"/>
      <c r="E412" s="1883"/>
    </row>
    <row r="413" spans="4:5">
      <c r="D413" s="1883"/>
      <c r="E413" s="1883"/>
    </row>
    <row r="414" spans="4:5">
      <c r="D414" s="1883"/>
      <c r="E414" s="1883"/>
    </row>
    <row r="415" spans="4:5">
      <c r="D415" s="1883"/>
      <c r="E415" s="1883"/>
    </row>
    <row r="416" spans="4:5">
      <c r="D416" s="1883"/>
      <c r="E416" s="1883"/>
    </row>
    <row r="417" spans="4:5">
      <c r="D417" s="1883"/>
      <c r="E417" s="1883"/>
    </row>
    <row r="418" spans="4:5">
      <c r="D418" s="1883"/>
      <c r="E418" s="1883"/>
    </row>
    <row r="419" spans="4:5">
      <c r="D419" s="1883"/>
      <c r="E419" s="1883"/>
    </row>
    <row r="420" spans="4:5">
      <c r="D420" s="1883"/>
      <c r="E420" s="1883"/>
    </row>
    <row r="421" spans="4:5">
      <c r="D421" s="1883"/>
      <c r="E421" s="1883"/>
    </row>
    <row r="422" spans="4:5">
      <c r="D422" s="1883"/>
      <c r="E422" s="1883"/>
    </row>
    <row r="423" spans="4:5">
      <c r="D423" s="1883"/>
      <c r="E423" s="1883"/>
    </row>
    <row r="424" spans="4:5">
      <c r="D424" s="1883"/>
      <c r="E424" s="1883"/>
    </row>
    <row r="425" spans="4:5">
      <c r="D425" s="1883"/>
      <c r="E425" s="1883"/>
    </row>
    <row r="426" spans="4:5">
      <c r="D426" s="1883"/>
      <c r="E426" s="1883"/>
    </row>
    <row r="427" spans="4:5">
      <c r="D427" s="1883"/>
      <c r="E427" s="1883"/>
    </row>
    <row r="428" spans="4:5">
      <c r="D428" s="1883"/>
      <c r="E428" s="1883"/>
    </row>
    <row r="429" spans="4:5">
      <c r="D429" s="1883"/>
      <c r="E429" s="1883"/>
    </row>
    <row r="430" spans="4:5">
      <c r="D430" s="1883"/>
      <c r="E430" s="1883"/>
    </row>
    <row r="431" spans="4:5">
      <c r="D431" s="1883"/>
      <c r="E431" s="1883"/>
    </row>
    <row r="432" spans="4:5">
      <c r="D432" s="1883"/>
      <c r="E432" s="1883"/>
    </row>
    <row r="433" spans="4:5">
      <c r="D433" s="1883"/>
      <c r="E433" s="1883"/>
    </row>
    <row r="434" spans="4:5">
      <c r="D434" s="1883"/>
      <c r="E434" s="1883"/>
    </row>
    <row r="435" spans="4:5">
      <c r="D435" s="1883"/>
      <c r="E435" s="1883"/>
    </row>
    <row r="436" spans="4:5">
      <c r="D436" s="1883"/>
      <c r="E436" s="1883"/>
    </row>
    <row r="437" spans="4:5">
      <c r="D437" s="1883"/>
      <c r="E437" s="1883"/>
    </row>
    <row r="438" spans="4:5">
      <c r="D438" s="1883"/>
      <c r="E438" s="1883"/>
    </row>
    <row r="439" spans="4:5">
      <c r="D439" s="1883"/>
      <c r="E439" s="1883"/>
    </row>
    <row r="440" spans="4:5">
      <c r="D440" s="1883"/>
      <c r="E440" s="1883"/>
    </row>
    <row r="441" spans="4:5">
      <c r="D441" s="1883"/>
      <c r="E441" s="1883"/>
    </row>
    <row r="442" spans="4:5">
      <c r="D442" s="1883"/>
      <c r="E442" s="1883"/>
    </row>
    <row r="443" spans="4:5">
      <c r="D443" s="1883"/>
      <c r="E443" s="1883"/>
    </row>
    <row r="444" spans="4:5">
      <c r="D444" s="1883"/>
      <c r="E444" s="1883"/>
    </row>
    <row r="445" spans="4:5">
      <c r="D445" s="1883"/>
      <c r="E445" s="1883"/>
    </row>
    <row r="446" spans="4:5">
      <c r="D446" s="1883"/>
      <c r="E446" s="1883"/>
    </row>
    <row r="447" spans="4:5">
      <c r="D447" s="1883"/>
      <c r="E447" s="1883"/>
    </row>
    <row r="448" spans="4:5">
      <c r="D448" s="1883"/>
      <c r="E448" s="1883"/>
    </row>
    <row r="449" spans="4:5">
      <c r="D449" s="1883"/>
      <c r="E449" s="1883"/>
    </row>
    <row r="450" spans="4:5">
      <c r="D450" s="1883"/>
      <c r="E450" s="1883"/>
    </row>
    <row r="451" spans="4:5">
      <c r="D451" s="1883"/>
      <c r="E451" s="1883"/>
    </row>
    <row r="452" spans="4:5">
      <c r="D452" s="1883"/>
      <c r="E452" s="1883"/>
    </row>
    <row r="453" spans="4:5">
      <c r="D453" s="1883"/>
      <c r="E453" s="1883"/>
    </row>
    <row r="454" spans="4:5">
      <c r="D454" s="1883"/>
      <c r="E454" s="1883"/>
    </row>
    <row r="455" spans="4:5">
      <c r="D455" s="1883"/>
      <c r="E455" s="1883"/>
    </row>
    <row r="456" spans="4:5">
      <c r="D456" s="1883"/>
      <c r="E456" s="1883"/>
    </row>
    <row r="457" spans="4:5">
      <c r="D457" s="1883"/>
      <c r="E457" s="1883"/>
    </row>
    <row r="458" spans="4:5">
      <c r="D458" s="1883"/>
      <c r="E458" s="1883"/>
    </row>
    <row r="459" spans="4:5">
      <c r="D459" s="1883"/>
      <c r="E459" s="1883"/>
    </row>
    <row r="460" spans="4:5">
      <c r="D460" s="1883"/>
      <c r="E460" s="1883"/>
    </row>
    <row r="461" spans="4:5">
      <c r="D461" s="1883"/>
      <c r="E461" s="1883"/>
    </row>
    <row r="462" spans="4:5">
      <c r="D462" s="1883"/>
      <c r="E462" s="1883"/>
    </row>
    <row r="463" spans="4:5">
      <c r="D463" s="1883"/>
      <c r="E463" s="1883"/>
    </row>
    <row r="464" spans="4:5">
      <c r="D464" s="1883"/>
      <c r="E464" s="1883"/>
    </row>
    <row r="465" spans="4:5">
      <c r="D465" s="1883"/>
      <c r="E465" s="1883"/>
    </row>
    <row r="466" spans="4:5">
      <c r="D466" s="1883"/>
      <c r="E466" s="1883"/>
    </row>
    <row r="467" spans="4:5">
      <c r="D467" s="1883"/>
      <c r="E467" s="1883"/>
    </row>
    <row r="468" spans="4:5">
      <c r="D468" s="1883"/>
      <c r="E468" s="1883"/>
    </row>
    <row r="469" spans="4:5">
      <c r="D469" s="1883"/>
      <c r="E469" s="1883"/>
    </row>
    <row r="470" spans="4:5">
      <c r="D470" s="1883"/>
      <c r="E470" s="1883"/>
    </row>
    <row r="471" spans="4:5">
      <c r="D471" s="1883"/>
      <c r="E471" s="1883"/>
    </row>
    <row r="472" spans="4:5">
      <c r="D472" s="1883"/>
      <c r="E472" s="1883"/>
    </row>
    <row r="473" spans="4:5">
      <c r="D473" s="1883"/>
      <c r="E473" s="1883"/>
    </row>
    <row r="474" spans="4:5">
      <c r="D474" s="1883"/>
      <c r="E474" s="1883"/>
    </row>
    <row r="475" spans="4:5">
      <c r="D475" s="1883"/>
      <c r="E475" s="1883"/>
    </row>
    <row r="476" spans="4:5">
      <c r="D476" s="1883"/>
      <c r="E476" s="1883"/>
    </row>
    <row r="477" spans="4:5">
      <c r="D477" s="1883"/>
      <c r="E477" s="1883"/>
    </row>
    <row r="478" spans="4:5">
      <c r="D478" s="1883"/>
      <c r="E478" s="1883"/>
    </row>
    <row r="479" spans="4:5">
      <c r="D479" s="1883"/>
      <c r="E479" s="1883"/>
    </row>
    <row r="480" spans="4:5">
      <c r="D480" s="1883"/>
      <c r="E480" s="1883"/>
    </row>
    <row r="481" spans="4:5">
      <c r="D481" s="1883"/>
      <c r="E481" s="1883"/>
    </row>
    <row r="482" spans="4:5">
      <c r="D482" s="1883"/>
      <c r="E482" s="1883"/>
    </row>
    <row r="483" spans="4:5">
      <c r="D483" s="1883"/>
      <c r="E483" s="1883"/>
    </row>
    <row r="484" spans="4:5">
      <c r="D484" s="1883"/>
      <c r="E484" s="1883"/>
    </row>
    <row r="485" spans="4:5">
      <c r="D485" s="1883"/>
      <c r="E485" s="1883"/>
    </row>
    <row r="486" spans="4:5">
      <c r="D486" s="1883"/>
      <c r="E486" s="1883"/>
    </row>
    <row r="487" spans="4:5">
      <c r="D487" s="1883"/>
      <c r="E487" s="1883"/>
    </row>
    <row r="488" spans="4:5">
      <c r="D488" s="1883"/>
      <c r="E488" s="1883"/>
    </row>
    <row r="489" spans="4:5">
      <c r="D489" s="1883"/>
      <c r="E489" s="1883"/>
    </row>
    <row r="490" spans="4:5">
      <c r="D490" s="1883"/>
      <c r="E490" s="1883"/>
    </row>
    <row r="491" spans="4:5">
      <c r="D491" s="1883"/>
      <c r="E491" s="1883"/>
    </row>
    <row r="492" spans="4:5">
      <c r="D492" s="1883"/>
      <c r="E492" s="1883"/>
    </row>
    <row r="493" spans="4:5">
      <c r="D493" s="1883"/>
      <c r="E493" s="1883"/>
    </row>
    <row r="494" spans="4:5">
      <c r="D494" s="1883"/>
      <c r="E494" s="1883"/>
    </row>
    <row r="495" spans="4:5">
      <c r="D495" s="1883"/>
      <c r="E495" s="1883"/>
    </row>
    <row r="496" spans="4:5">
      <c r="D496" s="1883"/>
      <c r="E496" s="1883"/>
    </row>
    <row r="497" spans="4:5">
      <c r="D497" s="1883"/>
      <c r="E497" s="1883"/>
    </row>
    <row r="498" spans="4:5">
      <c r="D498" s="1883"/>
      <c r="E498" s="1883"/>
    </row>
    <row r="499" spans="4:5">
      <c r="D499" s="1883"/>
      <c r="E499" s="1883"/>
    </row>
    <row r="500" spans="4:5">
      <c r="D500" s="1883"/>
      <c r="E500" s="1883"/>
    </row>
    <row r="501" spans="4:5">
      <c r="D501" s="1883"/>
      <c r="E501" s="1883"/>
    </row>
    <row r="502" spans="4:5">
      <c r="D502" s="1883"/>
      <c r="E502" s="1883"/>
    </row>
    <row r="503" spans="4:5">
      <c r="D503" s="1883"/>
      <c r="E503" s="1883"/>
    </row>
    <row r="504" spans="4:5">
      <c r="D504" s="1883"/>
      <c r="E504" s="1883"/>
    </row>
    <row r="505" spans="4:5">
      <c r="D505" s="1883"/>
      <c r="E505" s="1883"/>
    </row>
    <row r="506" spans="4:5">
      <c r="D506" s="1883"/>
      <c r="E506" s="1883"/>
    </row>
    <row r="507" spans="4:5">
      <c r="D507" s="1883"/>
      <c r="E507" s="1883"/>
    </row>
    <row r="508" spans="4:5">
      <c r="D508" s="1883"/>
      <c r="E508" s="1883"/>
    </row>
    <row r="509" spans="4:5">
      <c r="D509" s="1883"/>
      <c r="E509" s="1883"/>
    </row>
    <row r="510" spans="4:5">
      <c r="D510" s="1883"/>
      <c r="E510" s="1883"/>
    </row>
    <row r="511" spans="4:5">
      <c r="D511" s="1883"/>
      <c r="E511" s="1883"/>
    </row>
    <row r="512" spans="4:5">
      <c r="D512" s="1883"/>
      <c r="E512" s="1883"/>
    </row>
    <row r="513" spans="4:5">
      <c r="D513" s="1883"/>
      <c r="E513" s="1883"/>
    </row>
    <row r="514" spans="4:5">
      <c r="D514" s="1883"/>
      <c r="E514" s="1883"/>
    </row>
    <row r="515" spans="4:5">
      <c r="D515" s="1883"/>
      <c r="E515" s="1883"/>
    </row>
    <row r="516" spans="4:5">
      <c r="D516" s="1883"/>
      <c r="E516" s="1883"/>
    </row>
    <row r="517" spans="4:5">
      <c r="D517" s="1883"/>
      <c r="E517" s="1883"/>
    </row>
    <row r="518" spans="4:5">
      <c r="D518" s="1883"/>
      <c r="E518" s="1883"/>
    </row>
    <row r="519" spans="4:5">
      <c r="D519" s="1883"/>
      <c r="E519" s="1883"/>
    </row>
    <row r="520" spans="4:5">
      <c r="D520" s="1883"/>
      <c r="E520" s="1883"/>
    </row>
    <row r="521" spans="4:5">
      <c r="D521" s="1883"/>
      <c r="E521" s="1883"/>
    </row>
    <row r="522" spans="4:5">
      <c r="D522" s="1883"/>
      <c r="E522" s="1883"/>
    </row>
    <row r="523" spans="4:5">
      <c r="D523" s="1883"/>
      <c r="E523" s="1883"/>
    </row>
    <row r="524" spans="4:5">
      <c r="D524" s="1883"/>
      <c r="E524" s="1883"/>
    </row>
    <row r="525" spans="4:5">
      <c r="D525" s="1883"/>
      <c r="E525" s="1883"/>
    </row>
    <row r="526" spans="4:5">
      <c r="D526" s="1883"/>
      <c r="E526" s="1883"/>
    </row>
    <row r="527" spans="4:5">
      <c r="D527" s="1883"/>
      <c r="E527" s="1883"/>
    </row>
    <row r="528" spans="4:5">
      <c r="D528" s="1883"/>
      <c r="E528" s="1883"/>
    </row>
    <row r="529" spans="4:5">
      <c r="D529" s="1883"/>
      <c r="E529" s="1883"/>
    </row>
    <row r="530" spans="4:5">
      <c r="D530" s="1883"/>
      <c r="E530" s="1883"/>
    </row>
    <row r="531" spans="4:5">
      <c r="D531" s="1883"/>
      <c r="E531" s="1883"/>
    </row>
    <row r="532" spans="4:5">
      <c r="D532" s="1883"/>
      <c r="E532" s="1883"/>
    </row>
    <row r="533" spans="4:5">
      <c r="D533" s="1883"/>
      <c r="E533" s="1883"/>
    </row>
    <row r="534" spans="4:5">
      <c r="D534" s="1883"/>
      <c r="E534" s="1883"/>
    </row>
    <row r="535" spans="4:5">
      <c r="D535" s="1883"/>
      <c r="E535" s="1883"/>
    </row>
    <row r="536" spans="4:5">
      <c r="D536" s="1883"/>
      <c r="E536" s="1883"/>
    </row>
    <row r="537" spans="4:5">
      <c r="D537" s="1883"/>
      <c r="E537" s="1883"/>
    </row>
    <row r="538" spans="4:5">
      <c r="D538" s="1883"/>
      <c r="E538" s="1883"/>
    </row>
    <row r="539" spans="4:5">
      <c r="D539" s="1883"/>
      <c r="E539" s="1883"/>
    </row>
    <row r="540" spans="4:5">
      <c r="D540" s="1883"/>
      <c r="E540" s="1883"/>
    </row>
    <row r="541" spans="4:5">
      <c r="D541" s="1883"/>
      <c r="E541" s="1883"/>
    </row>
    <row r="542" spans="4:5">
      <c r="D542" s="1883"/>
      <c r="E542" s="1883"/>
    </row>
    <row r="543" spans="4:5">
      <c r="D543" s="1883"/>
      <c r="E543" s="1883"/>
    </row>
    <row r="544" spans="4:5">
      <c r="D544" s="1883"/>
      <c r="E544" s="1883"/>
    </row>
    <row r="545" spans="4:5">
      <c r="D545" s="1883"/>
      <c r="E545" s="1883"/>
    </row>
    <row r="546" spans="4:5">
      <c r="D546" s="1883"/>
      <c r="E546" s="1883"/>
    </row>
    <row r="547" spans="4:5">
      <c r="D547" s="1883"/>
      <c r="E547" s="1883"/>
    </row>
    <row r="548" spans="4:5">
      <c r="D548" s="1883"/>
      <c r="E548" s="1883"/>
    </row>
    <row r="549" spans="4:5">
      <c r="D549" s="1883"/>
      <c r="E549" s="1883"/>
    </row>
    <row r="550" spans="4:5">
      <c r="D550" s="1883"/>
      <c r="E550" s="1883"/>
    </row>
    <row r="551" spans="4:5">
      <c r="D551" s="1883"/>
      <c r="E551" s="1883"/>
    </row>
    <row r="552" spans="4:5">
      <c r="D552" s="1883"/>
      <c r="E552" s="1883"/>
    </row>
    <row r="553" spans="4:5">
      <c r="D553" s="1883"/>
      <c r="E553" s="1883"/>
    </row>
    <row r="554" spans="4:5">
      <c r="D554" s="1883"/>
      <c r="E554" s="1883"/>
    </row>
    <row r="555" spans="4:5">
      <c r="D555" s="1883"/>
      <c r="E555" s="1883"/>
    </row>
    <row r="556" spans="4:5">
      <c r="D556" s="1883"/>
      <c r="E556" s="1883"/>
    </row>
    <row r="557" spans="4:5">
      <c r="D557" s="1883"/>
      <c r="E557" s="1883"/>
    </row>
    <row r="558" spans="4:5">
      <c r="D558" s="1883"/>
      <c r="E558" s="1883"/>
    </row>
    <row r="559" spans="4:5">
      <c r="D559" s="1883"/>
      <c r="E559" s="1883"/>
    </row>
    <row r="560" spans="4:5">
      <c r="D560" s="1883"/>
      <c r="E560" s="1883"/>
    </row>
    <row r="561" spans="4:5">
      <c r="D561" s="1883"/>
      <c r="E561" s="1883"/>
    </row>
    <row r="562" spans="4:5">
      <c r="D562" s="1883"/>
      <c r="E562" s="1883"/>
    </row>
    <row r="563" spans="4:5">
      <c r="D563" s="1883"/>
      <c r="E563" s="1883"/>
    </row>
    <row r="564" spans="4:5">
      <c r="D564" s="1883"/>
      <c r="E564" s="1883"/>
    </row>
    <row r="565" spans="4:5">
      <c r="D565" s="1883"/>
      <c r="E565" s="1883"/>
    </row>
    <row r="566" spans="4:5">
      <c r="D566" s="1883"/>
      <c r="E566" s="1883"/>
    </row>
    <row r="567" spans="4:5">
      <c r="D567" s="1883"/>
      <c r="E567" s="1883"/>
    </row>
    <row r="568" spans="4:5">
      <c r="D568" s="1883"/>
      <c r="E568" s="1883"/>
    </row>
    <row r="569" spans="4:5">
      <c r="D569" s="1883"/>
      <c r="E569" s="1883"/>
    </row>
    <row r="570" spans="4:5">
      <c r="D570" s="1883"/>
      <c r="E570" s="1883"/>
    </row>
    <row r="571" spans="4:5">
      <c r="D571" s="1883"/>
      <c r="E571" s="1883"/>
    </row>
    <row r="572" spans="4:5">
      <c r="D572" s="1883"/>
      <c r="E572" s="1883"/>
    </row>
    <row r="573" spans="4:5">
      <c r="D573" s="1883"/>
      <c r="E573" s="1883"/>
    </row>
    <row r="574" spans="4:5">
      <c r="D574" s="1883"/>
      <c r="E574" s="1883"/>
    </row>
    <row r="575" spans="4:5">
      <c r="D575" s="1883"/>
      <c r="E575" s="1883"/>
    </row>
    <row r="576" spans="4:5">
      <c r="D576" s="1883"/>
      <c r="E576" s="1883"/>
    </row>
    <row r="577" spans="4:5">
      <c r="D577" s="1883"/>
      <c r="E577" s="1883"/>
    </row>
    <row r="578" spans="4:5">
      <c r="D578" s="1883"/>
      <c r="E578" s="1883"/>
    </row>
    <row r="579" spans="4:5">
      <c r="D579" s="1883"/>
      <c r="E579" s="1883"/>
    </row>
    <row r="580" spans="4:5">
      <c r="D580" s="1883"/>
      <c r="E580" s="1883"/>
    </row>
    <row r="581" spans="4:5">
      <c r="D581" s="1883"/>
      <c r="E581" s="1883"/>
    </row>
    <row r="582" spans="4:5">
      <c r="D582" s="1883"/>
      <c r="E582" s="1883"/>
    </row>
    <row r="583" spans="4:5">
      <c r="D583" s="1883"/>
      <c r="E583" s="1883"/>
    </row>
    <row r="584" spans="4:5">
      <c r="D584" s="1883"/>
      <c r="E584" s="1883"/>
    </row>
    <row r="585" spans="4:5">
      <c r="D585" s="1883"/>
      <c r="E585" s="1883"/>
    </row>
    <row r="586" spans="4:5">
      <c r="D586" s="1883"/>
      <c r="E586" s="1883"/>
    </row>
    <row r="587" spans="4:5">
      <c r="D587" s="1883"/>
      <c r="E587" s="1883"/>
    </row>
    <row r="588" spans="4:5">
      <c r="D588" s="1883"/>
      <c r="E588" s="1883"/>
    </row>
    <row r="589" spans="4:5">
      <c r="D589" s="1883"/>
      <c r="E589" s="1883"/>
    </row>
    <row r="590" spans="4:5">
      <c r="D590" s="1883"/>
      <c r="E590" s="1883"/>
    </row>
    <row r="591" spans="4:5">
      <c r="D591" s="1883"/>
      <c r="E591" s="1883"/>
    </row>
    <row r="592" spans="4:5">
      <c r="D592" s="1883"/>
      <c r="E592" s="1883"/>
    </row>
    <row r="593" spans="4:5">
      <c r="D593" s="1883"/>
      <c r="E593" s="1883"/>
    </row>
    <row r="594" spans="4:5">
      <c r="D594" s="1883"/>
      <c r="E594" s="1883"/>
    </row>
    <row r="595" spans="4:5">
      <c r="D595" s="1883"/>
      <c r="E595" s="1883"/>
    </row>
    <row r="596" spans="4:5">
      <c r="D596" s="1883"/>
      <c r="E596" s="1883"/>
    </row>
    <row r="597" spans="4:5">
      <c r="D597" s="1883"/>
      <c r="E597" s="1883"/>
    </row>
    <row r="598" spans="4:5">
      <c r="D598" s="1883"/>
      <c r="E598" s="1883"/>
    </row>
    <row r="599" spans="4:5">
      <c r="D599" s="1883"/>
      <c r="E599" s="1883"/>
    </row>
    <row r="600" spans="4:5">
      <c r="D600" s="1883"/>
      <c r="E600" s="1883"/>
    </row>
    <row r="601" spans="4:5">
      <c r="D601" s="1883"/>
      <c r="E601" s="1883"/>
    </row>
    <row r="602" spans="4:5">
      <c r="D602" s="1883"/>
      <c r="E602" s="1883"/>
    </row>
    <row r="603" spans="4:5">
      <c r="D603" s="1883"/>
      <c r="E603" s="1883"/>
    </row>
    <row r="604" spans="4:5">
      <c r="D604" s="1883"/>
      <c r="E604" s="1883"/>
    </row>
    <row r="605" spans="4:5">
      <c r="D605" s="1883"/>
      <c r="E605" s="1883"/>
    </row>
    <row r="606" spans="4:5">
      <c r="D606" s="1883"/>
      <c r="E606" s="1883"/>
    </row>
    <row r="607" spans="4:5">
      <c r="D607" s="1883"/>
      <c r="E607" s="1883"/>
    </row>
    <row r="608" spans="4:5">
      <c r="D608" s="1883"/>
      <c r="E608" s="1883"/>
    </row>
    <row r="609" spans="4:5">
      <c r="D609" s="1883"/>
      <c r="E609" s="1883"/>
    </row>
    <row r="610" spans="4:5">
      <c r="D610" s="1883"/>
      <c r="E610" s="1883"/>
    </row>
    <row r="611" spans="4:5">
      <c r="D611" s="1883"/>
      <c r="E611" s="1883"/>
    </row>
    <row r="612" spans="4:5">
      <c r="D612" s="1883"/>
      <c r="E612" s="1883"/>
    </row>
    <row r="613" spans="4:5">
      <c r="D613" s="1883"/>
      <c r="E613" s="1883"/>
    </row>
    <row r="614" spans="4:5">
      <c r="D614" s="1883"/>
      <c r="E614" s="1883"/>
    </row>
    <row r="615" spans="4:5">
      <c r="D615" s="1883"/>
      <c r="E615" s="1883"/>
    </row>
    <row r="616" spans="4:5">
      <c r="D616" s="1883"/>
      <c r="E616" s="1883"/>
    </row>
    <row r="617" spans="4:5">
      <c r="D617" s="1883"/>
      <c r="E617" s="1883"/>
    </row>
    <row r="618" spans="4:5">
      <c r="D618" s="1883"/>
      <c r="E618" s="1883"/>
    </row>
    <row r="619" spans="4:5">
      <c r="D619" s="1883"/>
      <c r="E619" s="1883"/>
    </row>
    <row r="620" spans="4:5">
      <c r="D620" s="1883"/>
      <c r="E620" s="1883"/>
    </row>
    <row r="621" spans="4:5">
      <c r="D621" s="1883"/>
      <c r="E621" s="1883"/>
    </row>
    <row r="622" spans="4:5">
      <c r="D622" s="1883"/>
      <c r="E622" s="1883"/>
    </row>
    <row r="623" spans="4:5">
      <c r="D623" s="1883"/>
      <c r="E623" s="1883"/>
    </row>
    <row r="624" spans="4:5">
      <c r="D624" s="1883"/>
      <c r="E624" s="1883"/>
    </row>
    <row r="625" spans="4:5">
      <c r="D625" s="1883"/>
      <c r="E625" s="1883"/>
    </row>
    <row r="626" spans="4:5">
      <c r="D626" s="1883"/>
      <c r="E626" s="1883"/>
    </row>
    <row r="627" spans="4:5">
      <c r="D627" s="1883"/>
      <c r="E627" s="1883"/>
    </row>
    <row r="628" spans="4:5">
      <c r="D628" s="1883"/>
      <c r="E628" s="1883"/>
    </row>
    <row r="629" spans="4:5">
      <c r="D629" s="1883"/>
      <c r="E629" s="1883"/>
    </row>
    <row r="630" spans="4:5">
      <c r="D630" s="1883"/>
      <c r="E630" s="1883"/>
    </row>
    <row r="631" spans="4:5">
      <c r="D631" s="1883"/>
      <c r="E631" s="1883"/>
    </row>
    <row r="632" spans="4:5">
      <c r="D632" s="1883"/>
      <c r="E632" s="1883"/>
    </row>
    <row r="633" spans="4:5">
      <c r="D633" s="1883"/>
      <c r="E633" s="1883"/>
    </row>
    <row r="634" spans="4:5">
      <c r="D634" s="1883"/>
      <c r="E634" s="1883"/>
    </row>
    <row r="635" spans="4:5">
      <c r="D635" s="1883"/>
      <c r="E635" s="1883"/>
    </row>
    <row r="636" spans="4:5">
      <c r="D636" s="1883"/>
      <c r="E636" s="1883"/>
    </row>
    <row r="637" spans="4:5">
      <c r="D637" s="1883"/>
      <c r="E637" s="1883"/>
    </row>
    <row r="638" spans="4:5">
      <c r="D638" s="1883"/>
      <c r="E638" s="1883"/>
    </row>
    <row r="639" spans="4:5">
      <c r="D639" s="1883"/>
      <c r="E639" s="1883"/>
    </row>
    <row r="640" spans="4:5">
      <c r="D640" s="1883"/>
      <c r="E640" s="1883"/>
    </row>
    <row r="641" spans="4:5">
      <c r="D641" s="1883"/>
      <c r="E641" s="1883"/>
    </row>
    <row r="642" spans="4:5">
      <c r="D642" s="1883"/>
      <c r="E642" s="1883"/>
    </row>
    <row r="643" spans="4:5">
      <c r="D643" s="1883"/>
      <c r="E643" s="1883"/>
    </row>
    <row r="644" spans="4:5">
      <c r="D644" s="1883"/>
      <c r="E644" s="1883"/>
    </row>
    <row r="645" spans="4:5">
      <c r="D645" s="1883"/>
      <c r="E645" s="1883"/>
    </row>
    <row r="646" spans="4:5">
      <c r="D646" s="1883"/>
      <c r="E646" s="1883"/>
    </row>
    <row r="647" spans="4:5">
      <c r="D647" s="1883"/>
      <c r="E647" s="1883"/>
    </row>
    <row r="648" spans="4:5">
      <c r="D648" s="1883"/>
      <c r="E648" s="1883"/>
    </row>
    <row r="649" spans="4:5">
      <c r="D649" s="1883"/>
      <c r="E649" s="1883"/>
    </row>
    <row r="650" spans="4:5">
      <c r="D650" s="1883"/>
      <c r="E650" s="1883"/>
    </row>
    <row r="651" spans="4:5">
      <c r="D651" s="1883"/>
      <c r="E651" s="1883"/>
    </row>
    <row r="652" spans="4:5">
      <c r="D652" s="1883"/>
      <c r="E652" s="1883"/>
    </row>
    <row r="653" spans="4:5">
      <c r="D653" s="1883"/>
      <c r="E653" s="1883"/>
    </row>
    <row r="654" spans="4:5">
      <c r="D654" s="1883"/>
      <c r="E654" s="1883"/>
    </row>
    <row r="655" spans="4:5">
      <c r="D655" s="1883"/>
      <c r="E655" s="1883"/>
    </row>
    <row r="656" spans="4:5">
      <c r="D656" s="1883"/>
      <c r="E656" s="1883"/>
    </row>
    <row r="657" spans="4:5">
      <c r="D657" s="1883"/>
      <c r="E657" s="1883"/>
    </row>
    <row r="658" spans="4:5">
      <c r="D658" s="1883"/>
      <c r="E658" s="1883"/>
    </row>
    <row r="659" spans="4:5">
      <c r="D659" s="1883"/>
      <c r="E659" s="1883"/>
    </row>
    <row r="660" spans="4:5">
      <c r="D660" s="1883"/>
      <c r="E660" s="1883"/>
    </row>
    <row r="661" spans="4:5">
      <c r="D661" s="1883"/>
      <c r="E661" s="1883"/>
    </row>
    <row r="662" spans="4:5">
      <c r="D662" s="1883"/>
      <c r="E662" s="1883"/>
    </row>
    <row r="663" spans="4:5">
      <c r="D663" s="1883"/>
      <c r="E663" s="1883"/>
    </row>
    <row r="664" spans="4:5">
      <c r="D664" s="1883"/>
      <c r="E664" s="1883"/>
    </row>
    <row r="665" spans="4:5">
      <c r="D665" s="1883"/>
      <c r="E665" s="1883"/>
    </row>
    <row r="666" spans="4:5">
      <c r="D666" s="1883"/>
      <c r="E666" s="1883"/>
    </row>
    <row r="667" spans="4:5">
      <c r="D667" s="1883"/>
      <c r="E667" s="1883"/>
    </row>
    <row r="668" spans="4:5">
      <c r="D668" s="1883"/>
      <c r="E668" s="1883"/>
    </row>
    <row r="669" spans="4:5">
      <c r="D669" s="1883"/>
      <c r="E669" s="1883"/>
    </row>
    <row r="670" spans="4:5">
      <c r="D670" s="1883"/>
      <c r="E670" s="1883"/>
    </row>
    <row r="671" spans="4:5">
      <c r="D671" s="1883"/>
      <c r="E671" s="1883"/>
    </row>
    <row r="672" spans="4:5">
      <c r="D672" s="1883"/>
      <c r="E672" s="1883"/>
    </row>
    <row r="673" spans="4:5">
      <c r="D673" s="1883"/>
      <c r="E673" s="1883"/>
    </row>
    <row r="674" spans="4:5">
      <c r="D674" s="1883"/>
      <c r="E674" s="1883"/>
    </row>
    <row r="675" spans="4:5">
      <c r="D675" s="1883"/>
      <c r="E675" s="1883"/>
    </row>
    <row r="676" spans="4:5">
      <c r="D676" s="1883"/>
      <c r="E676" s="1883"/>
    </row>
    <row r="677" spans="4:5">
      <c r="D677" s="1883"/>
      <c r="E677" s="1883"/>
    </row>
    <row r="678" spans="4:5">
      <c r="D678" s="1883"/>
      <c r="E678" s="1883"/>
    </row>
    <row r="679" spans="4:5">
      <c r="D679" s="1883"/>
      <c r="E679" s="1883"/>
    </row>
    <row r="680" spans="4:5">
      <c r="D680" s="1883"/>
      <c r="E680" s="1883"/>
    </row>
    <row r="681" spans="4:5">
      <c r="D681" s="1883"/>
      <c r="E681" s="1883"/>
    </row>
    <row r="682" spans="4:5">
      <c r="D682" s="1883"/>
      <c r="E682" s="1883"/>
    </row>
    <row r="683" spans="4:5">
      <c r="D683" s="1883"/>
      <c r="E683" s="1883"/>
    </row>
    <row r="684" spans="4:5">
      <c r="D684" s="1883"/>
      <c r="E684" s="1883"/>
    </row>
    <row r="685" spans="4:5">
      <c r="D685" s="1883"/>
      <c r="E685" s="1883"/>
    </row>
    <row r="686" spans="4:5">
      <c r="D686" s="1883"/>
      <c r="E686" s="1883"/>
    </row>
    <row r="687" spans="4:5">
      <c r="D687" s="1883"/>
      <c r="E687" s="1883"/>
    </row>
    <row r="688" spans="4:5">
      <c r="D688" s="1883"/>
      <c r="E688" s="1883"/>
    </row>
    <row r="689" spans="4:5">
      <c r="D689" s="1883"/>
      <c r="E689" s="1883"/>
    </row>
    <row r="690" spans="4:5">
      <c r="D690" s="1883"/>
      <c r="E690" s="1883"/>
    </row>
    <row r="691" spans="4:5">
      <c r="D691" s="1883"/>
      <c r="E691" s="1883"/>
    </row>
    <row r="692" spans="4:5">
      <c r="D692" s="1883"/>
      <c r="E692" s="1883"/>
    </row>
    <row r="693" spans="4:5">
      <c r="D693" s="1883"/>
      <c r="E693" s="1883"/>
    </row>
    <row r="694" spans="4:5">
      <c r="D694" s="1883"/>
      <c r="E694" s="1883"/>
    </row>
    <row r="695" spans="4:5">
      <c r="D695" s="1883"/>
      <c r="E695" s="1883"/>
    </row>
    <row r="696" spans="4:5">
      <c r="D696" s="1883"/>
      <c r="E696" s="1883"/>
    </row>
    <row r="697" spans="4:5">
      <c r="D697" s="1883"/>
      <c r="E697" s="1883"/>
    </row>
    <row r="698" spans="4:5">
      <c r="D698" s="1883"/>
      <c r="E698" s="1883"/>
    </row>
    <row r="699" spans="4:5">
      <c r="D699" s="1883"/>
      <c r="E699" s="1883"/>
    </row>
    <row r="700" spans="4:5">
      <c r="D700" s="1883"/>
      <c r="E700" s="1883"/>
    </row>
    <row r="701" spans="4:5">
      <c r="D701" s="1883"/>
      <c r="E701" s="1883"/>
    </row>
    <row r="702" spans="4:5">
      <c r="D702" s="1883"/>
      <c r="E702" s="1883"/>
    </row>
    <row r="703" spans="4:5">
      <c r="D703" s="1883"/>
      <c r="E703" s="1883"/>
    </row>
    <row r="704" spans="4:5">
      <c r="D704" s="1883"/>
      <c r="E704" s="1883"/>
    </row>
    <row r="705" spans="4:5">
      <c r="D705" s="1883"/>
      <c r="E705" s="1883"/>
    </row>
    <row r="706" spans="4:5">
      <c r="D706" s="1883"/>
      <c r="E706" s="1883"/>
    </row>
    <row r="707" spans="4:5">
      <c r="D707" s="1883"/>
      <c r="E707" s="1883"/>
    </row>
    <row r="708" spans="4:5">
      <c r="D708" s="1883"/>
      <c r="E708" s="1883"/>
    </row>
    <row r="709" spans="4:5">
      <c r="D709" s="1883"/>
      <c r="E709" s="1883"/>
    </row>
    <row r="710" spans="4:5">
      <c r="D710" s="1883"/>
      <c r="E710" s="1883"/>
    </row>
    <row r="711" spans="4:5">
      <c r="D711" s="1883"/>
      <c r="E711" s="1883"/>
    </row>
    <row r="712" spans="4:5">
      <c r="D712" s="1883"/>
      <c r="E712" s="1883"/>
    </row>
    <row r="713" spans="4:5">
      <c r="D713" s="1883"/>
      <c r="E713" s="1883"/>
    </row>
    <row r="714" spans="4:5">
      <c r="D714" s="1883"/>
      <c r="E714" s="1883"/>
    </row>
    <row r="715" spans="4:5">
      <c r="D715" s="1883"/>
      <c r="E715" s="1883"/>
    </row>
    <row r="716" spans="4:5">
      <c r="D716" s="1883"/>
      <c r="E716" s="1883"/>
    </row>
    <row r="717" spans="4:5">
      <c r="D717" s="1883"/>
      <c r="E717" s="1883"/>
    </row>
    <row r="718" spans="4:5">
      <c r="D718" s="1883"/>
      <c r="E718" s="1883"/>
    </row>
    <row r="719" spans="4:5">
      <c r="D719" s="1883"/>
      <c r="E719" s="1883"/>
    </row>
    <row r="720" spans="4:5">
      <c r="D720" s="1883"/>
      <c r="E720" s="1883"/>
    </row>
    <row r="721" spans="4:5">
      <c r="D721" s="1883"/>
      <c r="E721" s="1883"/>
    </row>
    <row r="722" spans="4:5">
      <c r="D722" s="1883"/>
      <c r="E722" s="1883"/>
    </row>
    <row r="723" spans="4:5">
      <c r="D723" s="1883"/>
      <c r="E723" s="1883"/>
    </row>
    <row r="724" spans="4:5">
      <c r="D724" s="1883"/>
      <c r="E724" s="1883"/>
    </row>
    <row r="725" spans="4:5">
      <c r="D725" s="1883"/>
      <c r="E725" s="1883"/>
    </row>
    <row r="726" spans="4:5">
      <c r="D726" s="1883"/>
      <c r="E726" s="1883"/>
    </row>
    <row r="727" spans="4:5">
      <c r="D727" s="1883"/>
      <c r="E727" s="1883"/>
    </row>
    <row r="728" spans="4:5">
      <c r="D728" s="1883"/>
      <c r="E728" s="1883"/>
    </row>
    <row r="729" spans="4:5">
      <c r="D729" s="1883"/>
      <c r="E729" s="1883"/>
    </row>
    <row r="730" spans="4:5">
      <c r="D730" s="1883"/>
      <c r="E730" s="1883"/>
    </row>
    <row r="731" spans="4:5">
      <c r="D731" s="1883"/>
      <c r="E731" s="1883"/>
    </row>
    <row r="732" spans="4:5">
      <c r="D732" s="1883"/>
      <c r="E732" s="1883"/>
    </row>
    <row r="733" spans="4:5">
      <c r="D733" s="1883"/>
      <c r="E733" s="1883"/>
    </row>
    <row r="734" spans="4:5">
      <c r="D734" s="1883"/>
      <c r="E734" s="1883"/>
    </row>
    <row r="735" spans="4:5">
      <c r="D735" s="1883"/>
      <c r="E735" s="1883"/>
    </row>
    <row r="736" spans="4:5">
      <c r="D736" s="1883"/>
      <c r="E736" s="1883"/>
    </row>
    <row r="737" spans="4:5">
      <c r="D737" s="1883"/>
      <c r="E737" s="1883"/>
    </row>
    <row r="738" spans="4:5">
      <c r="D738" s="1883"/>
      <c r="E738" s="1883"/>
    </row>
    <row r="739" spans="4:5">
      <c r="D739" s="1883"/>
      <c r="E739" s="1883"/>
    </row>
    <row r="740" spans="4:5">
      <c r="D740" s="1883"/>
      <c r="E740" s="1883"/>
    </row>
    <row r="741" spans="4:5">
      <c r="D741" s="1883"/>
      <c r="E741" s="1883"/>
    </row>
    <row r="742" spans="4:5">
      <c r="D742" s="1883"/>
      <c r="E742" s="1883"/>
    </row>
    <row r="743" spans="4:5">
      <c r="D743" s="1883"/>
      <c r="E743" s="1883"/>
    </row>
    <row r="744" spans="4:5">
      <c r="D744" s="1883"/>
      <c r="E744" s="1883"/>
    </row>
    <row r="745" spans="4:5">
      <c r="D745" s="1883"/>
      <c r="E745" s="1883"/>
    </row>
    <row r="746" spans="4:5">
      <c r="D746" s="1883"/>
      <c r="E746" s="1883"/>
    </row>
    <row r="747" spans="4:5">
      <c r="D747" s="1883"/>
      <c r="E747" s="1883"/>
    </row>
    <row r="748" spans="4:5">
      <c r="D748" s="1883"/>
      <c r="E748" s="1883"/>
    </row>
    <row r="749" spans="4:5">
      <c r="D749" s="1883"/>
      <c r="E749" s="1883"/>
    </row>
    <row r="750" spans="4:5">
      <c r="D750" s="1883"/>
      <c r="E750" s="1883"/>
    </row>
    <row r="751" spans="4:5">
      <c r="D751" s="1883"/>
      <c r="E751" s="1883"/>
    </row>
    <row r="752" spans="4:5">
      <c r="D752" s="1883"/>
      <c r="E752" s="1883"/>
    </row>
    <row r="753" spans="4:5">
      <c r="D753" s="1883"/>
      <c r="E753" s="1883"/>
    </row>
    <row r="754" spans="4:5">
      <c r="D754" s="1883"/>
      <c r="E754" s="1883"/>
    </row>
    <row r="755" spans="4:5">
      <c r="D755" s="1883"/>
      <c r="E755" s="1883"/>
    </row>
    <row r="756" spans="4:5">
      <c r="D756" s="1883"/>
      <c r="E756" s="1883"/>
    </row>
    <row r="757" spans="4:5">
      <c r="D757" s="1883"/>
      <c r="E757" s="1883"/>
    </row>
    <row r="758" spans="4:5">
      <c r="D758" s="1883"/>
      <c r="E758" s="1883"/>
    </row>
    <row r="759" spans="4:5">
      <c r="D759" s="1883"/>
      <c r="E759" s="1883"/>
    </row>
    <row r="760" spans="4:5">
      <c r="D760" s="1883"/>
      <c r="E760" s="1883"/>
    </row>
    <row r="761" spans="4:5">
      <c r="D761" s="1883"/>
      <c r="E761" s="1883"/>
    </row>
    <row r="762" spans="4:5">
      <c r="D762" s="1883"/>
      <c r="E762" s="1883"/>
    </row>
    <row r="763" spans="4:5">
      <c r="D763" s="1883"/>
      <c r="E763" s="1883"/>
    </row>
    <row r="764" spans="4:5">
      <c r="D764" s="1883"/>
      <c r="E764" s="1883"/>
    </row>
    <row r="765" spans="4:5">
      <c r="D765" s="1883"/>
      <c r="E765" s="1883"/>
    </row>
    <row r="766" spans="4:5">
      <c r="D766" s="1883"/>
      <c r="E766" s="1883"/>
    </row>
    <row r="767" spans="4:5">
      <c r="D767" s="1883"/>
      <c r="E767" s="1883"/>
    </row>
    <row r="768" spans="4:5">
      <c r="D768" s="1883"/>
      <c r="E768" s="1883"/>
    </row>
    <row r="769" spans="4:5">
      <c r="D769" s="1883"/>
      <c r="E769" s="1883"/>
    </row>
    <row r="770" spans="4:5">
      <c r="D770" s="1883"/>
      <c r="E770" s="1883"/>
    </row>
    <row r="771" spans="4:5">
      <c r="D771" s="1883"/>
      <c r="E771" s="1883"/>
    </row>
    <row r="772" spans="4:5">
      <c r="D772" s="1883"/>
      <c r="E772" s="1883"/>
    </row>
    <row r="773" spans="4:5">
      <c r="D773" s="1883"/>
      <c r="E773" s="1883"/>
    </row>
    <row r="774" spans="4:5">
      <c r="D774" s="1883"/>
      <c r="E774" s="1883"/>
    </row>
    <row r="775" spans="4:5">
      <c r="D775" s="1883"/>
      <c r="E775" s="1883"/>
    </row>
    <row r="776" spans="4:5">
      <c r="D776" s="1883"/>
      <c r="E776" s="1883"/>
    </row>
    <row r="777" spans="4:5">
      <c r="D777" s="1883"/>
      <c r="E777" s="1883"/>
    </row>
    <row r="778" spans="4:5">
      <c r="D778" s="1883"/>
      <c r="E778" s="1883"/>
    </row>
    <row r="779" spans="4:5">
      <c r="D779" s="1883"/>
      <c r="E779" s="1883"/>
    </row>
    <row r="780" spans="4:5">
      <c r="D780" s="1883"/>
      <c r="E780" s="1883"/>
    </row>
    <row r="781" spans="4:5">
      <c r="D781" s="1883"/>
      <c r="E781" s="1883"/>
    </row>
    <row r="782" spans="4:5">
      <c r="D782" s="1883"/>
      <c r="E782" s="1883"/>
    </row>
    <row r="783" spans="4:5">
      <c r="D783" s="1883"/>
      <c r="E783" s="1883"/>
    </row>
    <row r="784" spans="4:5">
      <c r="D784" s="1883"/>
      <c r="E784" s="1883"/>
    </row>
    <row r="785" spans="4:5">
      <c r="D785" s="1883"/>
      <c r="E785" s="1883"/>
    </row>
    <row r="786" spans="4:5">
      <c r="D786" s="1883"/>
      <c r="E786" s="1883"/>
    </row>
    <row r="787" spans="4:5">
      <c r="D787" s="1883"/>
      <c r="E787" s="1883"/>
    </row>
    <row r="788" spans="4:5">
      <c r="D788" s="1883"/>
      <c r="E788" s="1883"/>
    </row>
    <row r="789" spans="4:5">
      <c r="D789" s="1883"/>
      <c r="E789" s="1883"/>
    </row>
    <row r="790" spans="4:5">
      <c r="D790" s="1883"/>
      <c r="E790" s="1883"/>
    </row>
    <row r="791" spans="4:5">
      <c r="D791" s="1883"/>
      <c r="E791" s="1883"/>
    </row>
    <row r="792" spans="4:5">
      <c r="D792" s="1883"/>
      <c r="E792" s="1883"/>
    </row>
    <row r="793" spans="4:5">
      <c r="D793" s="1883"/>
      <c r="E793" s="1883"/>
    </row>
    <row r="794" spans="4:5">
      <c r="D794" s="1883"/>
      <c r="E794" s="1883"/>
    </row>
    <row r="795" spans="4:5">
      <c r="D795" s="1883"/>
      <c r="E795" s="1883"/>
    </row>
    <row r="796" spans="4:5">
      <c r="D796" s="1883"/>
      <c r="E796" s="1883"/>
    </row>
    <row r="797" spans="4:5">
      <c r="D797" s="1883"/>
      <c r="E797" s="1883"/>
    </row>
    <row r="798" spans="4:5">
      <c r="D798" s="1883"/>
      <c r="E798" s="1883"/>
    </row>
    <row r="799" spans="4:5">
      <c r="D799" s="1883"/>
      <c r="E799" s="1883"/>
    </row>
    <row r="800" spans="4:5">
      <c r="D800" s="1883"/>
      <c r="E800" s="1883"/>
    </row>
    <row r="801" spans="4:5">
      <c r="D801" s="1883"/>
      <c r="E801" s="1883"/>
    </row>
    <row r="802" spans="4:5">
      <c r="D802" s="1883"/>
      <c r="E802" s="1883"/>
    </row>
    <row r="803" spans="4:5">
      <c r="D803" s="1883"/>
      <c r="E803" s="1883"/>
    </row>
    <row r="804" spans="4:5">
      <c r="D804" s="1883"/>
      <c r="E804" s="1883"/>
    </row>
    <row r="805" spans="4:5">
      <c r="D805" s="1883"/>
      <c r="E805" s="1883"/>
    </row>
    <row r="806" spans="4:5">
      <c r="D806" s="1883"/>
      <c r="E806" s="1883"/>
    </row>
    <row r="807" spans="4:5">
      <c r="D807" s="1883"/>
      <c r="E807" s="1883"/>
    </row>
    <row r="808" spans="4:5">
      <c r="D808" s="1883"/>
      <c r="E808" s="1883"/>
    </row>
    <row r="809" spans="4:5">
      <c r="D809" s="1883"/>
      <c r="E809" s="1883"/>
    </row>
    <row r="810" spans="4:5">
      <c r="D810" s="1883"/>
      <c r="E810" s="1883"/>
    </row>
    <row r="811" spans="4:5">
      <c r="D811" s="1883"/>
      <c r="E811" s="1883"/>
    </row>
    <row r="812" spans="4:5">
      <c r="D812" s="1883"/>
      <c r="E812" s="1883"/>
    </row>
    <row r="813" spans="4:5">
      <c r="D813" s="1883"/>
      <c r="E813" s="1883"/>
    </row>
    <row r="814" spans="4:5">
      <c r="D814" s="1883"/>
      <c r="E814" s="1883"/>
    </row>
    <row r="815" spans="4:5">
      <c r="D815" s="1883"/>
      <c r="E815" s="1883"/>
    </row>
    <row r="816" spans="4:5">
      <c r="D816" s="1883"/>
      <c r="E816" s="1883"/>
    </row>
    <row r="817" spans="4:5">
      <c r="D817" s="1883"/>
      <c r="E817" s="1883"/>
    </row>
    <row r="818" spans="4:5">
      <c r="D818" s="1883"/>
      <c r="E818" s="1883"/>
    </row>
    <row r="819" spans="4:5">
      <c r="D819" s="1883"/>
      <c r="E819" s="1883"/>
    </row>
    <row r="820" spans="4:5">
      <c r="D820" s="1883"/>
      <c r="E820" s="1883"/>
    </row>
    <row r="821" spans="4:5">
      <c r="D821" s="1883"/>
      <c r="E821" s="1883"/>
    </row>
    <row r="822" spans="4:5">
      <c r="D822" s="1883"/>
      <c r="E822" s="1883"/>
    </row>
    <row r="823" spans="4:5">
      <c r="D823" s="1883"/>
      <c r="E823" s="1883"/>
    </row>
    <row r="824" spans="4:5">
      <c r="D824" s="1883"/>
      <c r="E824" s="1883"/>
    </row>
    <row r="825" spans="4:5">
      <c r="D825" s="1883"/>
      <c r="E825" s="1883"/>
    </row>
    <row r="826" spans="4:5">
      <c r="D826" s="1883"/>
      <c r="E826" s="1883"/>
    </row>
    <row r="827" spans="4:5">
      <c r="D827" s="1883"/>
      <c r="E827" s="1883"/>
    </row>
    <row r="828" spans="4:5">
      <c r="D828" s="1883"/>
      <c r="E828" s="1883"/>
    </row>
    <row r="829" spans="4:5">
      <c r="D829" s="1883"/>
      <c r="E829" s="1883"/>
    </row>
    <row r="830" spans="4:5">
      <c r="D830" s="1883"/>
      <c r="E830" s="1883"/>
    </row>
    <row r="831" spans="4:5">
      <c r="D831" s="1883"/>
      <c r="E831" s="1883"/>
    </row>
    <row r="832" spans="4:5">
      <c r="D832" s="1883"/>
      <c r="E832" s="1883"/>
    </row>
    <row r="833" spans="4:5">
      <c r="D833" s="1883"/>
      <c r="E833" s="1883"/>
    </row>
    <row r="834" spans="4:5">
      <c r="D834" s="1883"/>
      <c r="E834" s="1883"/>
    </row>
    <row r="835" spans="4:5">
      <c r="D835" s="1883"/>
      <c r="E835" s="1883"/>
    </row>
    <row r="836" spans="4:5">
      <c r="D836" s="1883"/>
      <c r="E836" s="1883"/>
    </row>
    <row r="837" spans="4:5">
      <c r="D837" s="1883"/>
      <c r="E837" s="1883"/>
    </row>
    <row r="838" spans="4:5">
      <c r="D838" s="1883"/>
      <c r="E838" s="1883"/>
    </row>
    <row r="839" spans="4:5">
      <c r="D839" s="1883"/>
      <c r="E839" s="1883"/>
    </row>
    <row r="840" spans="4:5">
      <c r="D840" s="1883"/>
      <c r="E840" s="1883"/>
    </row>
    <row r="841" spans="4:5">
      <c r="D841" s="1883"/>
      <c r="E841" s="1883"/>
    </row>
    <row r="842" spans="4:5">
      <c r="D842" s="1883"/>
      <c r="E842" s="1883"/>
    </row>
    <row r="843" spans="4:5">
      <c r="D843" s="1883"/>
      <c r="E843" s="1883"/>
    </row>
    <row r="844" spans="4:5">
      <c r="D844" s="1883"/>
      <c r="E844" s="1883"/>
    </row>
    <row r="845" spans="4:5">
      <c r="D845" s="1883"/>
      <c r="E845" s="1883"/>
    </row>
    <row r="846" spans="4:5">
      <c r="D846" s="1883"/>
      <c r="E846" s="1883"/>
    </row>
    <row r="847" spans="4:5">
      <c r="D847" s="1883"/>
      <c r="E847" s="1883"/>
    </row>
    <row r="848" spans="4:5">
      <c r="D848" s="1883"/>
      <c r="E848" s="1883"/>
    </row>
    <row r="849" spans="4:5">
      <c r="D849" s="1883"/>
      <c r="E849" s="1883"/>
    </row>
    <row r="850" spans="4:5">
      <c r="D850" s="1883"/>
      <c r="E850" s="1883"/>
    </row>
    <row r="851" spans="4:5">
      <c r="D851" s="1883"/>
      <c r="E851" s="1883"/>
    </row>
    <row r="852" spans="4:5">
      <c r="D852" s="1883"/>
      <c r="E852" s="1883"/>
    </row>
    <row r="853" spans="4:5">
      <c r="D853" s="1883"/>
      <c r="E853" s="1883"/>
    </row>
    <row r="854" spans="4:5">
      <c r="D854" s="1883"/>
      <c r="E854" s="1883"/>
    </row>
    <row r="855" spans="4:5">
      <c r="D855" s="1883"/>
      <c r="E855" s="1883"/>
    </row>
    <row r="856" spans="4:5">
      <c r="D856" s="1883"/>
      <c r="E856" s="1883"/>
    </row>
    <row r="857" spans="4:5">
      <c r="D857" s="1883"/>
      <c r="E857" s="1883"/>
    </row>
    <row r="858" spans="4:5">
      <c r="D858" s="1883"/>
      <c r="E858" s="1883"/>
    </row>
    <row r="859" spans="4:5">
      <c r="D859" s="1883"/>
      <c r="E859" s="1883"/>
    </row>
    <row r="860" spans="4:5">
      <c r="D860" s="1883"/>
      <c r="E860" s="1883"/>
    </row>
    <row r="861" spans="4:5">
      <c r="D861" s="1883"/>
      <c r="E861" s="1883"/>
    </row>
    <row r="862" spans="4:5">
      <c r="D862" s="1883"/>
      <c r="E862" s="1883"/>
    </row>
    <row r="863" spans="4:5">
      <c r="D863" s="1883"/>
      <c r="E863" s="1883"/>
    </row>
    <row r="864" spans="4:5">
      <c r="D864" s="1883"/>
      <c r="E864" s="1883"/>
    </row>
    <row r="865" spans="4:5">
      <c r="D865" s="1883"/>
      <c r="E865" s="1883"/>
    </row>
    <row r="866" spans="4:5">
      <c r="D866" s="1883"/>
      <c r="E866" s="1883"/>
    </row>
    <row r="867" spans="4:5">
      <c r="D867" s="1883"/>
      <c r="E867" s="1883"/>
    </row>
    <row r="868" spans="4:5">
      <c r="D868" s="1883"/>
      <c r="E868" s="1883"/>
    </row>
    <row r="869" spans="4:5">
      <c r="D869" s="1883"/>
      <c r="E869" s="1883"/>
    </row>
    <row r="870" spans="4:5">
      <c r="D870" s="1883"/>
      <c r="E870" s="1883"/>
    </row>
    <row r="871" spans="4:5">
      <c r="D871" s="1883"/>
      <c r="E871" s="1883"/>
    </row>
    <row r="872" spans="4:5">
      <c r="D872" s="1883"/>
      <c r="E872" s="1883"/>
    </row>
    <row r="873" spans="4:5">
      <c r="D873" s="1883"/>
      <c r="E873" s="1883"/>
    </row>
    <row r="874" spans="4:5">
      <c r="D874" s="1883"/>
      <c r="E874" s="1883"/>
    </row>
    <row r="875" spans="4:5">
      <c r="D875" s="1883"/>
      <c r="E875" s="1883"/>
    </row>
    <row r="876" spans="4:5">
      <c r="D876" s="1883"/>
      <c r="E876" s="1883"/>
    </row>
    <row r="877" spans="4:5">
      <c r="D877" s="1883"/>
      <c r="E877" s="1883"/>
    </row>
    <row r="878" spans="4:5">
      <c r="D878" s="1883"/>
      <c r="E878" s="1883"/>
    </row>
    <row r="879" spans="4:5">
      <c r="D879" s="1883"/>
      <c r="E879" s="1883"/>
    </row>
    <row r="880" spans="4:5">
      <c r="D880" s="1883"/>
      <c r="E880" s="1883"/>
    </row>
    <row r="881" spans="4:5">
      <c r="D881" s="1883"/>
      <c r="E881" s="1883"/>
    </row>
    <row r="882" spans="4:5">
      <c r="D882" s="1883"/>
      <c r="E882" s="1883"/>
    </row>
    <row r="883" spans="4:5">
      <c r="D883" s="1883"/>
      <c r="E883" s="1883"/>
    </row>
    <row r="884" spans="4:5">
      <c r="D884" s="1883"/>
      <c r="E884" s="1883"/>
    </row>
    <row r="885" spans="4:5">
      <c r="D885" s="1883"/>
      <c r="E885" s="1883"/>
    </row>
    <row r="886" spans="4:5">
      <c r="D886" s="1883"/>
      <c r="E886" s="1883"/>
    </row>
    <row r="887" spans="4:5">
      <c r="D887" s="1883"/>
      <c r="E887" s="1883"/>
    </row>
    <row r="888" spans="4:5">
      <c r="D888" s="1883"/>
      <c r="E888" s="1883"/>
    </row>
    <row r="889" spans="4:5">
      <c r="D889" s="1883"/>
      <c r="E889" s="1883"/>
    </row>
    <row r="890" spans="4:5">
      <c r="D890" s="1883"/>
      <c r="E890" s="1883"/>
    </row>
    <row r="891" spans="4:5">
      <c r="D891" s="1883"/>
      <c r="E891" s="1883"/>
    </row>
    <row r="892" spans="4:5">
      <c r="D892" s="1883"/>
      <c r="E892" s="1883"/>
    </row>
    <row r="893" spans="4:5">
      <c r="D893" s="1883"/>
      <c r="E893" s="1883"/>
    </row>
    <row r="894" spans="4:5">
      <c r="D894" s="1883"/>
      <c r="E894" s="1883"/>
    </row>
    <row r="895" spans="4:5">
      <c r="D895" s="1883"/>
      <c r="E895" s="1883"/>
    </row>
    <row r="896" spans="4:5">
      <c r="D896" s="1883"/>
      <c r="E896" s="1883"/>
    </row>
    <row r="897" spans="4:5">
      <c r="D897" s="1883"/>
      <c r="E897" s="1883"/>
    </row>
    <row r="898" spans="4:5">
      <c r="D898" s="1883"/>
      <c r="E898" s="1883"/>
    </row>
    <row r="899" spans="4:5">
      <c r="D899" s="1883"/>
      <c r="E899" s="1883"/>
    </row>
    <row r="900" spans="4:5">
      <c r="D900" s="1883"/>
      <c r="E900" s="1883"/>
    </row>
    <row r="901" spans="4:5">
      <c r="D901" s="1883"/>
      <c r="E901" s="1883"/>
    </row>
    <row r="902" spans="4:5">
      <c r="D902" s="1883"/>
      <c r="E902" s="1883"/>
    </row>
    <row r="903" spans="4:5">
      <c r="D903" s="1883"/>
      <c r="E903" s="1883"/>
    </row>
    <row r="904" spans="4:5">
      <c r="D904" s="1883"/>
      <c r="E904" s="1883"/>
    </row>
    <row r="905" spans="4:5">
      <c r="D905" s="1883"/>
      <c r="E905" s="1883"/>
    </row>
    <row r="906" spans="4:5">
      <c r="D906" s="1883"/>
      <c r="E906" s="1883"/>
    </row>
    <row r="907" spans="4:5">
      <c r="D907" s="1883"/>
      <c r="E907" s="1883"/>
    </row>
    <row r="908" spans="4:5">
      <c r="D908" s="1883"/>
      <c r="E908" s="1883"/>
    </row>
    <row r="909" spans="4:5">
      <c r="D909" s="1883"/>
      <c r="E909" s="1883"/>
    </row>
    <row r="910" spans="4:5">
      <c r="D910" s="1883"/>
      <c r="E910" s="1883"/>
    </row>
    <row r="911" spans="4:5">
      <c r="D911" s="1883"/>
      <c r="E911" s="1883"/>
    </row>
    <row r="912" spans="4:5">
      <c r="D912" s="1883"/>
      <c r="E912" s="1883"/>
    </row>
    <row r="913" spans="4:5">
      <c r="D913" s="1883"/>
      <c r="E913" s="1883"/>
    </row>
    <row r="914" spans="4:5">
      <c r="D914" s="1883"/>
      <c r="E914" s="1883"/>
    </row>
    <row r="915" spans="4:5">
      <c r="D915" s="1883"/>
      <c r="E915" s="1883"/>
    </row>
    <row r="916" spans="4:5">
      <c r="D916" s="1883"/>
      <c r="E916" s="1883"/>
    </row>
    <row r="917" spans="4:5">
      <c r="D917" s="1883"/>
      <c r="E917" s="1883"/>
    </row>
    <row r="918" spans="4:5">
      <c r="D918" s="1883"/>
      <c r="E918" s="1883"/>
    </row>
    <row r="919" spans="4:5">
      <c r="D919" s="1883"/>
      <c r="E919" s="1883"/>
    </row>
    <row r="920" spans="4:5">
      <c r="D920" s="1883"/>
      <c r="E920" s="1883"/>
    </row>
    <row r="921" spans="4:5">
      <c r="D921" s="1883"/>
      <c r="E921" s="1883"/>
    </row>
    <row r="922" spans="4:5">
      <c r="D922" s="1883"/>
      <c r="E922" s="1883"/>
    </row>
    <row r="923" spans="4:5">
      <c r="D923" s="1883"/>
      <c r="E923" s="1883"/>
    </row>
    <row r="924" spans="4:5">
      <c r="D924" s="1883"/>
      <c r="E924" s="1883"/>
    </row>
    <row r="925" spans="4:5">
      <c r="D925" s="1883"/>
      <c r="E925" s="1883"/>
    </row>
    <row r="926" spans="4:5">
      <c r="D926" s="1883"/>
      <c r="E926" s="1883"/>
    </row>
    <row r="927" spans="4:5">
      <c r="D927" s="1883"/>
      <c r="E927" s="1883"/>
    </row>
    <row r="928" spans="4:5">
      <c r="D928" s="1883"/>
      <c r="E928" s="1883"/>
    </row>
    <row r="929" spans="4:5">
      <c r="D929" s="1883"/>
      <c r="E929" s="1883"/>
    </row>
    <row r="930" spans="4:5">
      <c r="D930" s="1883"/>
      <c r="E930" s="1883"/>
    </row>
    <row r="931" spans="4:5">
      <c r="D931" s="1883"/>
      <c r="E931" s="1883"/>
    </row>
    <row r="932" spans="4:5">
      <c r="D932" s="1883"/>
      <c r="E932" s="1883"/>
    </row>
    <row r="933" spans="4:5">
      <c r="D933" s="1883"/>
      <c r="E933" s="1883"/>
    </row>
    <row r="934" spans="4:5">
      <c r="D934" s="1883"/>
      <c r="E934" s="1883"/>
    </row>
    <row r="935" spans="4:5">
      <c r="D935" s="1883"/>
      <c r="E935" s="1883"/>
    </row>
    <row r="936" spans="4:5">
      <c r="D936" s="1883"/>
      <c r="E936" s="1883"/>
    </row>
    <row r="937" spans="4:5">
      <c r="D937" s="1883"/>
      <c r="E937" s="1883"/>
    </row>
    <row r="938" spans="4:5">
      <c r="D938" s="1883"/>
      <c r="E938" s="1883"/>
    </row>
    <row r="939" spans="4:5">
      <c r="D939" s="1883"/>
      <c r="E939" s="1883"/>
    </row>
    <row r="940" spans="4:5">
      <c r="D940" s="1883"/>
      <c r="E940" s="1883"/>
    </row>
    <row r="941" spans="4:5">
      <c r="D941" s="1883"/>
      <c r="E941" s="1883"/>
    </row>
    <row r="942" spans="4:5">
      <c r="D942" s="1883"/>
      <c r="E942" s="1883"/>
    </row>
    <row r="943" spans="4:5">
      <c r="D943" s="1883"/>
      <c r="E943" s="1883"/>
    </row>
    <row r="944" spans="4:5">
      <c r="D944" s="1883"/>
      <c r="E944" s="1883"/>
    </row>
    <row r="945" spans="4:5">
      <c r="D945" s="1883"/>
      <c r="E945" s="1883"/>
    </row>
    <row r="946" spans="4:5">
      <c r="D946" s="1883"/>
      <c r="E946" s="1883"/>
    </row>
    <row r="947" spans="4:5">
      <c r="D947" s="1883"/>
      <c r="E947" s="1883"/>
    </row>
    <row r="948" spans="4:5">
      <c r="D948" s="1883"/>
      <c r="E948" s="1883"/>
    </row>
    <row r="949" spans="4:5">
      <c r="D949" s="1883"/>
      <c r="E949" s="1883"/>
    </row>
    <row r="950" spans="4:5">
      <c r="D950" s="1883"/>
      <c r="E950" s="1883"/>
    </row>
    <row r="951" spans="4:5">
      <c r="D951" s="1883"/>
      <c r="E951" s="1883"/>
    </row>
    <row r="952" spans="4:5">
      <c r="D952" s="1883"/>
      <c r="E952" s="1883"/>
    </row>
    <row r="953" spans="4:5">
      <c r="D953" s="1883"/>
      <c r="E953" s="1883"/>
    </row>
    <row r="954" spans="4:5">
      <c r="D954" s="1883"/>
      <c r="E954" s="1883"/>
    </row>
    <row r="955" spans="4:5">
      <c r="D955" s="1883"/>
      <c r="E955" s="1883"/>
    </row>
    <row r="956" spans="4:5">
      <c r="D956" s="1883"/>
      <c r="E956" s="1883"/>
    </row>
    <row r="957" spans="4:5">
      <c r="D957" s="1883"/>
      <c r="E957" s="1883"/>
    </row>
    <row r="958" spans="4:5">
      <c r="D958" s="1883"/>
      <c r="E958" s="1883"/>
    </row>
    <row r="959" spans="4:5">
      <c r="D959" s="1883"/>
      <c r="E959" s="1883"/>
    </row>
    <row r="960" spans="4:5">
      <c r="D960" s="1883"/>
      <c r="E960" s="1883"/>
    </row>
    <row r="961" spans="4:5">
      <c r="D961" s="1883"/>
      <c r="E961" s="1883"/>
    </row>
    <row r="962" spans="4:5">
      <c r="D962" s="1883"/>
      <c r="E962" s="1883"/>
    </row>
    <row r="963" spans="4:5">
      <c r="D963" s="1883"/>
      <c r="E963" s="1883"/>
    </row>
    <row r="964" spans="4:5">
      <c r="D964" s="1883"/>
      <c r="E964" s="1883"/>
    </row>
    <row r="965" spans="4:5">
      <c r="D965" s="1883"/>
      <c r="E965" s="1883"/>
    </row>
    <row r="966" spans="4:5">
      <c r="D966" s="1883"/>
      <c r="E966" s="1883"/>
    </row>
    <row r="967" spans="4:5">
      <c r="D967" s="1883"/>
      <c r="E967" s="1883"/>
    </row>
    <row r="968" spans="4:5">
      <c r="D968" s="1883"/>
      <c r="E968" s="1883"/>
    </row>
    <row r="969" spans="4:5">
      <c r="D969" s="1883"/>
      <c r="E969" s="1883"/>
    </row>
    <row r="970" spans="4:5">
      <c r="D970" s="1883"/>
      <c r="E970" s="1883"/>
    </row>
    <row r="971" spans="4:5">
      <c r="D971" s="1883"/>
      <c r="E971" s="1883"/>
    </row>
    <row r="972" spans="4:5">
      <c r="D972" s="1883"/>
      <c r="E972" s="1883"/>
    </row>
    <row r="973" spans="4:5">
      <c r="D973" s="1883"/>
      <c r="E973" s="1883"/>
    </row>
    <row r="974" spans="4:5">
      <c r="D974" s="1883"/>
      <c r="E974" s="1883"/>
    </row>
    <row r="975" spans="4:5">
      <c r="D975" s="1883"/>
      <c r="E975" s="1883"/>
    </row>
    <row r="976" spans="4:5">
      <c r="D976" s="1883"/>
      <c r="E976" s="1883"/>
    </row>
    <row r="977" spans="4:5">
      <c r="D977" s="1883"/>
      <c r="E977" s="1883"/>
    </row>
    <row r="978" spans="4:5">
      <c r="D978" s="1883"/>
      <c r="E978" s="1883"/>
    </row>
    <row r="979" spans="4:5">
      <c r="D979" s="1883"/>
      <c r="E979" s="1883"/>
    </row>
    <row r="980" spans="4:5">
      <c r="D980" s="1883"/>
      <c r="E980" s="1883"/>
    </row>
    <row r="981" spans="4:5">
      <c r="D981" s="1883"/>
      <c r="E981" s="1883"/>
    </row>
    <row r="982" spans="4:5">
      <c r="D982" s="1883"/>
      <c r="E982" s="1883"/>
    </row>
    <row r="983" spans="4:5">
      <c r="D983" s="1883"/>
      <c r="E983" s="1883"/>
    </row>
    <row r="984" spans="4:5">
      <c r="D984" s="1883"/>
      <c r="E984" s="1883"/>
    </row>
    <row r="985" spans="4:5">
      <c r="D985" s="1883"/>
      <c r="E985" s="1883"/>
    </row>
    <row r="986" spans="4:5">
      <c r="D986" s="1883"/>
      <c r="E986" s="1883"/>
    </row>
    <row r="987" spans="4:5">
      <c r="D987" s="1883"/>
      <c r="E987" s="1883"/>
    </row>
    <row r="988" spans="4:5">
      <c r="D988" s="1883"/>
      <c r="E988" s="1883"/>
    </row>
    <row r="989" spans="4:5">
      <c r="D989" s="1883"/>
      <c r="E989" s="1883"/>
    </row>
    <row r="990" spans="4:5">
      <c r="D990" s="1883"/>
      <c r="E990" s="1883"/>
    </row>
    <row r="991" spans="4:5">
      <c r="D991" s="1883"/>
      <c r="E991" s="1883"/>
    </row>
    <row r="992" spans="4:5">
      <c r="D992" s="1883"/>
      <c r="E992" s="1883"/>
    </row>
    <row r="993" spans="4:5">
      <c r="D993" s="1883"/>
      <c r="E993" s="1883"/>
    </row>
    <row r="994" spans="4:5">
      <c r="D994" s="1883"/>
      <c r="E994" s="1883"/>
    </row>
    <row r="995" spans="4:5">
      <c r="D995" s="1883"/>
      <c r="E995" s="1883"/>
    </row>
    <row r="996" spans="4:5">
      <c r="D996" s="1883"/>
      <c r="E996" s="1883"/>
    </row>
    <row r="997" spans="4:5">
      <c r="D997" s="1883"/>
      <c r="E997" s="1883"/>
    </row>
    <row r="998" spans="4:5">
      <c r="D998" s="1883"/>
      <c r="E998" s="1883"/>
    </row>
    <row r="999" spans="4:5">
      <c r="D999" s="1883"/>
      <c r="E999" s="1883"/>
    </row>
    <row r="1000" spans="4:5">
      <c r="D1000" s="1883"/>
      <c r="E1000" s="1883"/>
    </row>
    <row r="1001" spans="4:5">
      <c r="D1001" s="1883"/>
      <c r="E1001" s="1883"/>
    </row>
    <row r="1002" spans="4:5">
      <c r="D1002" s="1883"/>
      <c r="E1002" s="1883"/>
    </row>
    <row r="1003" spans="4:5">
      <c r="D1003" s="1883"/>
      <c r="E1003" s="1883"/>
    </row>
    <row r="1004" spans="4:5">
      <c r="D1004" s="1883"/>
      <c r="E1004" s="1883"/>
    </row>
    <row r="1005" spans="4:5">
      <c r="D1005" s="1883"/>
      <c r="E1005" s="1883"/>
    </row>
    <row r="1006" spans="4:5">
      <c r="D1006" s="1883"/>
      <c r="E1006" s="1883"/>
    </row>
    <row r="1007" spans="4:5">
      <c r="D1007" s="1883"/>
      <c r="E1007" s="1883"/>
    </row>
    <row r="1008" spans="4:5">
      <c r="D1008" s="1883"/>
      <c r="E1008" s="1883"/>
    </row>
    <row r="1009" spans="4:5">
      <c r="D1009" s="1883"/>
      <c r="E1009" s="1883"/>
    </row>
    <row r="1010" spans="4:5">
      <c r="D1010" s="1883"/>
      <c r="E1010" s="1883"/>
    </row>
    <row r="1011" spans="4:5">
      <c r="D1011" s="1883"/>
      <c r="E1011" s="1883"/>
    </row>
    <row r="1012" spans="4:5">
      <c r="D1012" s="1883"/>
      <c r="E1012" s="1883"/>
    </row>
    <row r="1013" spans="4:5">
      <c r="D1013" s="1883"/>
      <c r="E1013" s="1883"/>
    </row>
    <row r="1014" spans="4:5">
      <c r="D1014" s="1883"/>
      <c r="E1014" s="1883"/>
    </row>
    <row r="1015" spans="4:5">
      <c r="D1015" s="1883"/>
      <c r="E1015" s="1883"/>
    </row>
    <row r="1016" spans="4:5">
      <c r="D1016" s="1883"/>
      <c r="E1016" s="1883"/>
    </row>
    <row r="1017" spans="4:5">
      <c r="D1017" s="1883"/>
      <c r="E1017" s="1883"/>
    </row>
    <row r="1018" spans="4:5">
      <c r="D1018" s="1883"/>
      <c r="E1018" s="1883"/>
    </row>
    <row r="1019" spans="4:5">
      <c r="D1019" s="1883"/>
      <c r="E1019" s="1883"/>
    </row>
    <row r="1020" spans="4:5">
      <c r="D1020" s="1883"/>
      <c r="E1020" s="1883"/>
    </row>
    <row r="1021" spans="4:5">
      <c r="D1021" s="1883"/>
      <c r="E1021" s="1883"/>
    </row>
    <row r="1022" spans="4:5">
      <c r="D1022" s="1883"/>
      <c r="E1022" s="1883"/>
    </row>
    <row r="1023" spans="4:5">
      <c r="D1023" s="1883"/>
      <c r="E1023" s="1883"/>
    </row>
    <row r="1024" spans="4:5">
      <c r="D1024" s="1883"/>
      <c r="E1024" s="1883"/>
    </row>
    <row r="1025" spans="4:5">
      <c r="D1025" s="1883"/>
      <c r="E1025" s="1883"/>
    </row>
    <row r="1026" spans="4:5">
      <c r="D1026" s="1883"/>
      <c r="E1026" s="1883"/>
    </row>
    <row r="1027" spans="4:5">
      <c r="D1027" s="1883"/>
      <c r="E1027" s="1883"/>
    </row>
    <row r="1028" spans="4:5">
      <c r="D1028" s="1883"/>
      <c r="E1028" s="1883"/>
    </row>
    <row r="1029" spans="4:5">
      <c r="D1029" s="1883"/>
      <c r="E1029" s="1883"/>
    </row>
    <row r="1030" spans="4:5">
      <c r="D1030" s="1883"/>
      <c r="E1030" s="1883"/>
    </row>
    <row r="1031" spans="4:5">
      <c r="D1031" s="1883"/>
      <c r="E1031" s="1883"/>
    </row>
    <row r="1032" spans="4:5">
      <c r="D1032" s="1883"/>
      <c r="E1032" s="1883"/>
    </row>
    <row r="1033" spans="4:5">
      <c r="D1033" s="1883"/>
      <c r="E1033" s="1883"/>
    </row>
    <row r="1034" spans="4:5">
      <c r="D1034" s="1883"/>
      <c r="E1034" s="1883"/>
    </row>
    <row r="1035" spans="4:5">
      <c r="D1035" s="1883"/>
      <c r="E1035" s="1883"/>
    </row>
    <row r="1036" spans="4:5">
      <c r="D1036" s="1883"/>
      <c r="E1036" s="1883"/>
    </row>
    <row r="1037" spans="4:5">
      <c r="D1037" s="1883"/>
      <c r="E1037" s="1883"/>
    </row>
    <row r="1038" spans="4:5">
      <c r="D1038" s="1883"/>
      <c r="E1038" s="1883"/>
    </row>
    <row r="1039" spans="4:5">
      <c r="D1039" s="1883"/>
      <c r="E1039" s="1883"/>
    </row>
    <row r="1040" spans="4:5">
      <c r="D1040" s="1883"/>
      <c r="E1040" s="1883"/>
    </row>
    <row r="1041" spans="4:5">
      <c r="D1041" s="1883"/>
      <c r="E1041" s="1883"/>
    </row>
    <row r="1042" spans="4:5">
      <c r="D1042" s="1883"/>
      <c r="E1042" s="1883"/>
    </row>
    <row r="1043" spans="4:5">
      <c r="D1043" s="1883"/>
      <c r="E1043" s="1883"/>
    </row>
    <row r="1044" spans="4:5">
      <c r="D1044" s="1883"/>
      <c r="E1044" s="1883"/>
    </row>
    <row r="1045" spans="4:5">
      <c r="D1045" s="1883"/>
      <c r="E1045" s="1883"/>
    </row>
    <row r="1046" spans="4:5">
      <c r="D1046" s="1883"/>
      <c r="E1046" s="1883"/>
    </row>
    <row r="1047" spans="4:5">
      <c r="D1047" s="1883"/>
      <c r="E1047" s="1883"/>
    </row>
    <row r="1048" spans="4:5">
      <c r="D1048" s="1883"/>
      <c r="E1048" s="1883"/>
    </row>
    <row r="1049" spans="4:5">
      <c r="D1049" s="1883"/>
      <c r="E1049" s="1883"/>
    </row>
    <row r="1050" spans="4:5">
      <c r="D1050" s="1883"/>
      <c r="E1050" s="1883"/>
    </row>
    <row r="1051" spans="4:5">
      <c r="D1051" s="1883"/>
      <c r="E1051" s="1883"/>
    </row>
    <row r="1052" spans="4:5">
      <c r="D1052" s="1883"/>
      <c r="E1052" s="1883"/>
    </row>
    <row r="1053" spans="4:5">
      <c r="D1053" s="1883"/>
      <c r="E1053" s="1883"/>
    </row>
    <row r="1054" spans="4:5">
      <c r="D1054" s="1883"/>
      <c r="E1054" s="1883"/>
    </row>
    <row r="1055" spans="4:5">
      <c r="D1055" s="1883"/>
      <c r="E1055" s="1883"/>
    </row>
    <row r="1056" spans="4:5">
      <c r="D1056" s="1883"/>
      <c r="E1056" s="1883"/>
    </row>
    <row r="1057" spans="4:5">
      <c r="D1057" s="1883"/>
      <c r="E1057" s="1883"/>
    </row>
    <row r="1058" spans="4:5">
      <c r="D1058" s="1883"/>
      <c r="E1058" s="1883"/>
    </row>
    <row r="1059" spans="4:5">
      <c r="D1059" s="1883"/>
      <c r="E1059" s="1883"/>
    </row>
    <row r="1060" spans="4:5">
      <c r="D1060" s="1883"/>
      <c r="E1060" s="1883"/>
    </row>
    <row r="1061" spans="4:5">
      <c r="D1061" s="1883"/>
      <c r="E1061" s="1883"/>
    </row>
    <row r="1062" spans="4:5">
      <c r="D1062" s="1883"/>
      <c r="E1062" s="1883"/>
    </row>
    <row r="1063" spans="4:5">
      <c r="D1063" s="1883"/>
      <c r="E1063" s="1883"/>
    </row>
    <row r="1064" spans="4:5">
      <c r="D1064" s="1883"/>
      <c r="E1064" s="1883"/>
    </row>
    <row r="1065" spans="4:5">
      <c r="D1065" s="1883"/>
      <c r="E1065" s="1883"/>
    </row>
    <row r="1066" spans="4:5">
      <c r="D1066" s="1883"/>
      <c r="E1066" s="1883"/>
    </row>
    <row r="1067" spans="4:5">
      <c r="D1067" s="1883"/>
      <c r="E1067" s="1883"/>
    </row>
    <row r="1068" spans="4:5">
      <c r="D1068" s="1883"/>
      <c r="E1068" s="1883"/>
    </row>
    <row r="1069" spans="4:5">
      <c r="D1069" s="1883"/>
      <c r="E1069" s="1883"/>
    </row>
    <row r="1070" spans="4:5">
      <c r="D1070" s="1883"/>
      <c r="E1070" s="1883"/>
    </row>
    <row r="1071" spans="4:5">
      <c r="D1071" s="1883"/>
      <c r="E1071" s="1883"/>
    </row>
    <row r="1072" spans="4:5">
      <c r="D1072" s="1883"/>
      <c r="E1072" s="1883"/>
    </row>
    <row r="1073" spans="4:5">
      <c r="D1073" s="1883"/>
      <c r="E1073" s="1883"/>
    </row>
    <row r="1074" spans="4:5">
      <c r="D1074" s="1883"/>
      <c r="E1074" s="1883"/>
    </row>
    <row r="1075" spans="4:5">
      <c r="D1075" s="1883"/>
      <c r="E1075" s="1883"/>
    </row>
    <row r="1076" spans="4:5">
      <c r="D1076" s="1883"/>
      <c r="E1076" s="1883"/>
    </row>
    <row r="1077" spans="4:5">
      <c r="D1077" s="1883"/>
      <c r="E1077" s="1883"/>
    </row>
    <row r="1078" spans="4:5">
      <c r="D1078" s="1883"/>
      <c r="E1078" s="1883"/>
    </row>
    <row r="1079" spans="4:5">
      <c r="D1079" s="1883"/>
      <c r="E1079" s="1883"/>
    </row>
    <row r="1080" spans="4:5">
      <c r="D1080" s="1883"/>
      <c r="E1080" s="1883"/>
    </row>
    <row r="1081" spans="4:5">
      <c r="D1081" s="1883"/>
      <c r="E1081" s="1883"/>
    </row>
    <row r="1082" spans="4:5">
      <c r="D1082" s="1883"/>
      <c r="E1082" s="1883"/>
    </row>
    <row r="1083" spans="4:5">
      <c r="D1083" s="1883"/>
      <c r="E1083" s="1883"/>
    </row>
    <row r="1084" spans="4:5">
      <c r="D1084" s="1883"/>
      <c r="E1084" s="1883"/>
    </row>
    <row r="1085" spans="4:5">
      <c r="D1085" s="1883"/>
      <c r="E1085" s="1883"/>
    </row>
    <row r="1086" spans="4:5">
      <c r="D1086" s="1883"/>
      <c r="E1086" s="1883"/>
    </row>
    <row r="1087" spans="4:5">
      <c r="D1087" s="1883"/>
      <c r="E1087" s="1883"/>
    </row>
    <row r="1088" spans="4:5">
      <c r="D1088" s="1883"/>
      <c r="E1088" s="1883"/>
    </row>
    <row r="1089" spans="4:5">
      <c r="D1089" s="1883"/>
      <c r="E1089" s="1883"/>
    </row>
    <row r="1090" spans="4:5">
      <c r="D1090" s="1883"/>
      <c r="E1090" s="1883"/>
    </row>
    <row r="1091" spans="4:5">
      <c r="D1091" s="1883"/>
      <c r="E1091" s="1883"/>
    </row>
    <row r="1092" spans="4:5">
      <c r="D1092" s="1883"/>
      <c r="E1092" s="1883"/>
    </row>
    <row r="1093" spans="4:5">
      <c r="D1093" s="1883"/>
      <c r="E1093" s="1883"/>
    </row>
    <row r="1094" spans="4:5">
      <c r="D1094" s="1883"/>
      <c r="E1094" s="1883"/>
    </row>
    <row r="1095" spans="4:5">
      <c r="D1095" s="1883"/>
      <c r="E1095" s="1883"/>
    </row>
    <row r="1096" spans="4:5">
      <c r="D1096" s="1883"/>
      <c r="E1096" s="1883"/>
    </row>
    <row r="1097" spans="4:5">
      <c r="D1097" s="1883"/>
      <c r="E1097" s="1883"/>
    </row>
    <row r="1098" spans="4:5">
      <c r="D1098" s="1883"/>
      <c r="E1098" s="1883"/>
    </row>
    <row r="1099" spans="4:5">
      <c r="D1099" s="1883"/>
      <c r="E1099" s="1883"/>
    </row>
    <row r="1100" spans="4:5">
      <c r="D1100" s="1883"/>
      <c r="E1100" s="1883"/>
    </row>
    <row r="1101" spans="4:5">
      <c r="D1101" s="1883"/>
      <c r="E1101" s="1883"/>
    </row>
    <row r="1102" spans="4:5">
      <c r="D1102" s="1883"/>
      <c r="E1102" s="1883"/>
    </row>
    <row r="1103" spans="4:5">
      <c r="D1103" s="1883"/>
      <c r="E1103" s="1883"/>
    </row>
    <row r="1104" spans="4:5">
      <c r="D1104" s="1883"/>
      <c r="E1104" s="1883"/>
    </row>
    <row r="1105" spans="4:5">
      <c r="D1105" s="1883"/>
      <c r="E1105" s="1883"/>
    </row>
    <row r="1106" spans="4:5">
      <c r="D1106" s="1883"/>
      <c r="E1106" s="1883"/>
    </row>
    <row r="1107" spans="4:5">
      <c r="D1107" s="1883"/>
      <c r="E1107" s="1883"/>
    </row>
    <row r="1108" spans="4:5">
      <c r="D1108" s="1883"/>
      <c r="E1108" s="1883"/>
    </row>
    <row r="1109" spans="4:5">
      <c r="D1109" s="1883"/>
      <c r="E1109" s="1883"/>
    </row>
    <row r="1110" spans="4:5">
      <c r="D1110" s="1883"/>
      <c r="E1110" s="1883"/>
    </row>
    <row r="1111" spans="4:5">
      <c r="D1111" s="1883"/>
      <c r="E1111" s="1883"/>
    </row>
    <row r="1112" spans="4:5">
      <c r="D1112" s="1883"/>
      <c r="E1112" s="1883"/>
    </row>
    <row r="1113" spans="4:5">
      <c r="D1113" s="1883"/>
      <c r="E1113" s="1883"/>
    </row>
    <row r="1114" spans="4:5">
      <c r="D1114" s="1883"/>
      <c r="E1114" s="1883"/>
    </row>
    <row r="1115" spans="4:5">
      <c r="D1115" s="1883"/>
      <c r="E1115" s="1883"/>
    </row>
    <row r="1116" spans="4:5">
      <c r="D1116" s="1883"/>
      <c r="E1116" s="1883"/>
    </row>
    <row r="1117" spans="4:5">
      <c r="D1117" s="1883"/>
      <c r="E1117" s="1883"/>
    </row>
    <row r="1118" spans="4:5">
      <c r="D1118" s="1883"/>
      <c r="E1118" s="1883"/>
    </row>
    <row r="1119" spans="4:5">
      <c r="D1119" s="1883"/>
      <c r="E1119" s="1883"/>
    </row>
    <row r="1120" spans="4:5">
      <c r="D1120" s="1883"/>
      <c r="E1120" s="1883"/>
    </row>
    <row r="1121" spans="4:5">
      <c r="D1121" s="1883"/>
      <c r="E1121" s="1883"/>
    </row>
    <row r="1122" spans="4:5">
      <c r="D1122" s="1883"/>
      <c r="E1122" s="1883"/>
    </row>
    <row r="1123" spans="4:5">
      <c r="D1123" s="1883"/>
      <c r="E1123" s="1883"/>
    </row>
    <row r="1124" spans="4:5">
      <c r="D1124" s="1883"/>
      <c r="E1124" s="1883"/>
    </row>
    <row r="1125" spans="4:5">
      <c r="D1125" s="1883"/>
      <c r="E1125" s="1883"/>
    </row>
    <row r="1126" spans="4:5">
      <c r="D1126" s="1883"/>
      <c r="E1126" s="1883"/>
    </row>
    <row r="1127" spans="4:5">
      <c r="D1127" s="1883"/>
      <c r="E1127" s="1883"/>
    </row>
    <row r="1128" spans="4:5">
      <c r="D1128" s="1883"/>
      <c r="E1128" s="1883"/>
    </row>
    <row r="1129" spans="4:5">
      <c r="D1129" s="1883"/>
      <c r="E1129" s="1883"/>
    </row>
    <row r="1130" spans="4:5">
      <c r="D1130" s="1883"/>
      <c r="E1130" s="1883"/>
    </row>
    <row r="1131" spans="4:5">
      <c r="D1131" s="1883"/>
      <c r="E1131" s="1883"/>
    </row>
    <row r="1132" spans="4:5">
      <c r="D1132" s="1883"/>
      <c r="E1132" s="1883"/>
    </row>
    <row r="1133" spans="4:5">
      <c r="D1133" s="1883"/>
      <c r="E1133" s="1883"/>
    </row>
    <row r="1134" spans="4:5">
      <c r="D1134" s="1883"/>
      <c r="E1134" s="1883"/>
    </row>
    <row r="1135" spans="4:5">
      <c r="D1135" s="1883"/>
      <c r="E1135" s="1883"/>
    </row>
    <row r="1136" spans="4:5">
      <c r="D1136" s="1883"/>
      <c r="E1136" s="1883"/>
    </row>
    <row r="1137" spans="4:5">
      <c r="D1137" s="1883"/>
      <c r="E1137" s="1883"/>
    </row>
    <row r="1138" spans="4:5">
      <c r="D1138" s="1883"/>
      <c r="E1138" s="1883"/>
    </row>
    <row r="1139" spans="4:5">
      <c r="D1139" s="1883"/>
      <c r="E1139" s="1883"/>
    </row>
    <row r="1140" spans="4:5">
      <c r="D1140" s="1883"/>
      <c r="E1140" s="1883"/>
    </row>
    <row r="1141" spans="4:5">
      <c r="D1141" s="1883"/>
      <c r="E1141" s="1883"/>
    </row>
    <row r="1142" spans="4:5">
      <c r="D1142" s="1883"/>
      <c r="E1142" s="1883"/>
    </row>
    <row r="1143" spans="4:5">
      <c r="D1143" s="1883"/>
      <c r="E1143" s="1883"/>
    </row>
    <row r="1144" spans="4:5">
      <c r="D1144" s="1883"/>
      <c r="E1144" s="1883"/>
    </row>
    <row r="1145" spans="4:5">
      <c r="D1145" s="1883"/>
      <c r="E1145" s="1883"/>
    </row>
    <row r="1146" spans="4:5">
      <c r="D1146" s="1883"/>
      <c r="E1146" s="1883"/>
    </row>
    <row r="1147" spans="4:5">
      <c r="D1147" s="1883"/>
      <c r="E1147" s="1883"/>
    </row>
    <row r="1148" spans="4:5">
      <c r="D1148" s="1883"/>
      <c r="E1148" s="1883"/>
    </row>
    <row r="1149" spans="4:5">
      <c r="D1149" s="1883"/>
      <c r="E1149" s="1883"/>
    </row>
    <row r="1150" spans="4:5">
      <c r="D1150" s="1883"/>
      <c r="E1150" s="1883"/>
    </row>
    <row r="1151" spans="4:5">
      <c r="D1151" s="1883"/>
      <c r="E1151" s="1883"/>
    </row>
    <row r="1152" spans="4:5">
      <c r="D1152" s="1883"/>
      <c r="E1152" s="1883"/>
    </row>
    <row r="1153" spans="4:5">
      <c r="D1153" s="1883"/>
      <c r="E1153" s="1883"/>
    </row>
    <row r="1154" spans="4:5">
      <c r="D1154" s="1883"/>
      <c r="E1154" s="1883"/>
    </row>
    <row r="1155" spans="4:5">
      <c r="D1155" s="1883"/>
      <c r="E1155" s="1883"/>
    </row>
    <row r="1156" spans="4:5">
      <c r="D1156" s="1883"/>
      <c r="E1156" s="1883"/>
    </row>
    <row r="1157" spans="4:5">
      <c r="D1157" s="1883"/>
      <c r="E1157" s="1883"/>
    </row>
    <row r="1158" spans="4:5">
      <c r="D1158" s="1883"/>
      <c r="E1158" s="1883"/>
    </row>
    <row r="1159" spans="4:5">
      <c r="D1159" s="1883"/>
      <c r="E1159" s="1883"/>
    </row>
    <row r="1160" spans="4:5">
      <c r="D1160" s="1883"/>
      <c r="E1160" s="1883"/>
    </row>
    <row r="1161" spans="4:5">
      <c r="D1161" s="1883"/>
      <c r="E1161" s="1883"/>
    </row>
    <row r="1162" spans="4:5">
      <c r="D1162" s="1883"/>
      <c r="E1162" s="1883"/>
    </row>
    <row r="1163" spans="4:5">
      <c r="D1163" s="1883"/>
      <c r="E1163" s="1883"/>
    </row>
    <row r="1164" spans="4:5">
      <c r="D1164" s="1883"/>
      <c r="E1164" s="1883"/>
    </row>
    <row r="1165" spans="4:5">
      <c r="D1165" s="1883"/>
      <c r="E1165" s="1883"/>
    </row>
    <row r="1166" spans="4:5">
      <c r="D1166" s="1883"/>
      <c r="E1166" s="1883"/>
    </row>
    <row r="1167" spans="4:5">
      <c r="D1167" s="1883"/>
      <c r="E1167" s="1883"/>
    </row>
    <row r="1168" spans="4:5">
      <c r="D1168" s="1883"/>
      <c r="E1168" s="1883"/>
    </row>
    <row r="1169" spans="4:5">
      <c r="D1169" s="1883"/>
      <c r="E1169" s="1883"/>
    </row>
    <row r="1170" spans="4:5">
      <c r="D1170" s="1883"/>
      <c r="E1170" s="1883"/>
    </row>
    <row r="1171" spans="4:5">
      <c r="D1171" s="1883"/>
      <c r="E1171" s="1883"/>
    </row>
    <row r="1172" spans="4:5">
      <c r="D1172" s="1883"/>
      <c r="E1172" s="1883"/>
    </row>
    <row r="1173" spans="4:5">
      <c r="D1173" s="1883"/>
      <c r="E1173" s="1883"/>
    </row>
    <row r="1174" spans="4:5">
      <c r="D1174" s="1883"/>
      <c r="E1174" s="1883"/>
    </row>
    <row r="1175" spans="4:5">
      <c r="D1175" s="1883"/>
      <c r="E1175" s="1883"/>
    </row>
    <row r="1176" spans="4:5">
      <c r="D1176" s="1883"/>
      <c r="E1176" s="1883"/>
    </row>
    <row r="1177" spans="4:5">
      <c r="D1177" s="1883"/>
      <c r="E1177" s="1883"/>
    </row>
    <row r="1178" spans="4:5">
      <c r="D1178" s="1883"/>
      <c r="E1178" s="1883"/>
    </row>
    <row r="1179" spans="4:5">
      <c r="D1179" s="1883"/>
      <c r="E1179" s="1883"/>
    </row>
    <row r="1180" spans="4:5">
      <c r="D1180" s="1883"/>
      <c r="E1180" s="1883"/>
    </row>
    <row r="1181" spans="4:5">
      <c r="D1181" s="1883"/>
      <c r="E1181" s="1883"/>
    </row>
    <row r="1182" spans="4:5">
      <c r="D1182" s="1883"/>
      <c r="E1182" s="1883"/>
    </row>
    <row r="1183" spans="4:5">
      <c r="D1183" s="1883"/>
      <c r="E1183" s="1883"/>
    </row>
    <row r="1184" spans="4:5">
      <c r="D1184" s="1883"/>
      <c r="E1184" s="1883"/>
    </row>
    <row r="1185" spans="4:5">
      <c r="D1185" s="1883"/>
      <c r="E1185" s="1883"/>
    </row>
    <row r="1186" spans="4:5">
      <c r="D1186" s="1883"/>
      <c r="E1186" s="1883"/>
    </row>
    <row r="1187" spans="4:5">
      <c r="D1187" s="1883"/>
      <c r="E1187" s="1883"/>
    </row>
    <row r="1188" spans="4:5">
      <c r="D1188" s="1883"/>
      <c r="E1188" s="1883"/>
    </row>
    <row r="1189" spans="4:5">
      <c r="D1189" s="1883"/>
      <c r="E1189" s="1883"/>
    </row>
    <row r="1190" spans="4:5">
      <c r="D1190" s="1883"/>
      <c r="E1190" s="1883"/>
    </row>
    <row r="1191" spans="4:5">
      <c r="D1191" s="1883"/>
      <c r="E1191" s="1883"/>
    </row>
    <row r="1192" spans="4:5">
      <c r="D1192" s="1883"/>
      <c r="E1192" s="1883"/>
    </row>
    <row r="1193" spans="4:5">
      <c r="D1193" s="1883"/>
      <c r="E1193" s="1883"/>
    </row>
    <row r="1194" spans="4:5">
      <c r="D1194" s="1883"/>
      <c r="E1194" s="1883"/>
    </row>
    <row r="1195" spans="4:5">
      <c r="D1195" s="1883"/>
      <c r="E1195" s="1883"/>
    </row>
    <row r="1196" spans="4:5">
      <c r="D1196" s="1883"/>
      <c r="E1196" s="1883"/>
    </row>
    <row r="1197" spans="4:5">
      <c r="D1197" s="1883"/>
      <c r="E1197" s="1883"/>
    </row>
    <row r="1198" spans="4:5">
      <c r="D1198" s="1883"/>
      <c r="E1198" s="1883"/>
    </row>
    <row r="1199" spans="4:5">
      <c r="D1199" s="1883"/>
      <c r="E1199" s="1883"/>
    </row>
    <row r="1200" spans="4:5">
      <c r="D1200" s="1883"/>
      <c r="E1200" s="1883"/>
    </row>
    <row r="1201" spans="4:5">
      <c r="D1201" s="1883"/>
      <c r="E1201" s="1883"/>
    </row>
    <row r="1202" spans="4:5">
      <c r="D1202" s="1883"/>
      <c r="E1202" s="1883"/>
    </row>
    <row r="1203" spans="4:5">
      <c r="D1203" s="1883"/>
      <c r="E1203" s="1883"/>
    </row>
    <row r="1204" spans="4:5">
      <c r="D1204" s="1883"/>
      <c r="E1204" s="1883"/>
    </row>
    <row r="1205" spans="4:5">
      <c r="D1205" s="1883"/>
      <c r="E1205" s="1883"/>
    </row>
    <row r="1206" spans="4:5">
      <c r="D1206" s="1883"/>
      <c r="E1206" s="1883"/>
    </row>
    <row r="1207" spans="4:5">
      <c r="D1207" s="1883"/>
      <c r="E1207" s="1883"/>
    </row>
    <row r="1208" spans="4:5">
      <c r="D1208" s="1883"/>
      <c r="E1208" s="1883"/>
    </row>
    <row r="1209" spans="4:5">
      <c r="D1209" s="1883"/>
      <c r="E1209" s="1883"/>
    </row>
    <row r="1210" spans="4:5">
      <c r="D1210" s="1883"/>
      <c r="E1210" s="1883"/>
    </row>
    <row r="1211" spans="4:5">
      <c r="D1211" s="1883"/>
      <c r="E1211" s="1883"/>
    </row>
    <row r="1212" spans="4:5">
      <c r="D1212" s="1883"/>
      <c r="E1212" s="1883"/>
    </row>
    <row r="1213" spans="4:5">
      <c r="D1213" s="1883"/>
      <c r="E1213" s="1883"/>
    </row>
    <row r="1214" spans="4:5">
      <c r="D1214" s="1883"/>
      <c r="E1214" s="1883"/>
    </row>
    <row r="1215" spans="4:5">
      <c r="D1215" s="1883"/>
      <c r="E1215" s="1883"/>
    </row>
    <row r="1216" spans="4:5">
      <c r="D1216" s="1883"/>
      <c r="E1216" s="1883"/>
    </row>
    <row r="1217" spans="4:5">
      <c r="D1217" s="1883"/>
      <c r="E1217" s="1883"/>
    </row>
    <row r="1218" spans="4:5">
      <c r="D1218" s="1883"/>
      <c r="E1218" s="1883"/>
    </row>
    <row r="1219" spans="4:5">
      <c r="D1219" s="1883"/>
      <c r="E1219" s="1883"/>
    </row>
    <row r="1220" spans="4:5">
      <c r="D1220" s="1883"/>
      <c r="E1220" s="1883"/>
    </row>
    <row r="1221" spans="4:5">
      <c r="D1221" s="1883"/>
      <c r="E1221" s="1883"/>
    </row>
    <row r="1222" spans="4:5">
      <c r="D1222" s="1883"/>
      <c r="E1222" s="1883"/>
    </row>
    <row r="1223" spans="4:5">
      <c r="D1223" s="1883"/>
      <c r="E1223" s="1883"/>
    </row>
    <row r="1224" spans="4:5">
      <c r="D1224" s="1883"/>
      <c r="E1224" s="1883"/>
    </row>
    <row r="1225" spans="4:5">
      <c r="D1225" s="1883"/>
      <c r="E1225" s="1883"/>
    </row>
    <row r="1226" spans="4:5">
      <c r="D1226" s="1883"/>
      <c r="E1226" s="1883"/>
    </row>
    <row r="1227" spans="4:5">
      <c r="D1227" s="1883"/>
      <c r="E1227" s="1883"/>
    </row>
    <row r="1228" spans="4:5">
      <c r="D1228" s="1883"/>
      <c r="E1228" s="1883"/>
    </row>
    <row r="1229" spans="4:5">
      <c r="D1229" s="1883"/>
      <c r="E1229" s="1883"/>
    </row>
    <row r="1230" spans="4:5">
      <c r="D1230" s="1883"/>
      <c r="E1230" s="1883"/>
    </row>
    <row r="1231" spans="4:5">
      <c r="D1231" s="1883"/>
      <c r="E1231" s="1883"/>
    </row>
    <row r="1232" spans="4:5">
      <c r="D1232" s="1883"/>
      <c r="E1232" s="1883"/>
    </row>
    <row r="1233" spans="4:5">
      <c r="D1233" s="1883"/>
      <c r="E1233" s="1883"/>
    </row>
    <row r="1234" spans="4:5">
      <c r="D1234" s="1883"/>
      <c r="E1234" s="1883"/>
    </row>
    <row r="1235" spans="4:5">
      <c r="D1235" s="1883"/>
      <c r="E1235" s="1883"/>
    </row>
    <row r="1236" spans="4:5">
      <c r="D1236" s="1883"/>
      <c r="E1236" s="1883"/>
    </row>
    <row r="1237" spans="4:5">
      <c r="D1237" s="1883"/>
      <c r="E1237" s="1883"/>
    </row>
    <row r="1238" spans="4:5">
      <c r="D1238" s="1883"/>
      <c r="E1238" s="1883"/>
    </row>
    <row r="1239" spans="4:5">
      <c r="D1239" s="1883"/>
      <c r="E1239" s="1883"/>
    </row>
    <row r="1240" spans="4:5">
      <c r="D1240" s="1883"/>
      <c r="E1240" s="1883"/>
    </row>
    <row r="1241" spans="4:5">
      <c r="D1241" s="1883"/>
      <c r="E1241" s="1883"/>
    </row>
    <row r="1242" spans="4:5">
      <c r="D1242" s="1883"/>
      <c r="E1242" s="1883"/>
    </row>
    <row r="1243" spans="4:5">
      <c r="D1243" s="1883"/>
      <c r="E1243" s="1883"/>
    </row>
    <row r="1244" spans="4:5">
      <c r="D1244" s="1883"/>
      <c r="E1244" s="1883"/>
    </row>
    <row r="1245" spans="4:5">
      <c r="D1245" s="1883"/>
      <c r="E1245" s="1883"/>
    </row>
    <row r="1246" spans="4:5">
      <c r="D1246" s="1883"/>
      <c r="E1246" s="1883"/>
    </row>
    <row r="1247" spans="4:5">
      <c r="D1247" s="1883"/>
      <c r="E1247" s="1883"/>
    </row>
    <row r="1248" spans="4:5">
      <c r="D1248" s="1883"/>
      <c r="E1248" s="1883"/>
    </row>
    <row r="1249" spans="4:5">
      <c r="D1249" s="1883"/>
      <c r="E1249" s="1883"/>
    </row>
    <row r="1250" spans="4:5">
      <c r="D1250" s="1883"/>
      <c r="E1250" s="1883"/>
    </row>
    <row r="1251" spans="4:5">
      <c r="D1251" s="1883"/>
      <c r="E1251" s="1883"/>
    </row>
    <row r="1252" spans="4:5">
      <c r="D1252" s="1883"/>
      <c r="E1252" s="1883"/>
    </row>
    <row r="1253" spans="4:5">
      <c r="D1253" s="1883"/>
      <c r="E1253" s="1883"/>
    </row>
    <row r="1254" spans="4:5">
      <c r="D1254" s="1883"/>
      <c r="E1254" s="1883"/>
    </row>
    <row r="1255" spans="4:5">
      <c r="D1255" s="1883"/>
      <c r="E1255" s="1883"/>
    </row>
    <row r="1256" spans="4:5">
      <c r="D1256" s="1883"/>
      <c r="E1256" s="1883"/>
    </row>
    <row r="1257" spans="4:5">
      <c r="D1257" s="1883"/>
      <c r="E1257" s="1883"/>
    </row>
    <row r="1258" spans="4:5">
      <c r="D1258" s="1883"/>
      <c r="E1258" s="1883"/>
    </row>
    <row r="1259" spans="4:5">
      <c r="D1259" s="1883"/>
      <c r="E1259" s="1883"/>
    </row>
    <row r="1260" spans="4:5">
      <c r="D1260" s="1883"/>
      <c r="E1260" s="1883"/>
    </row>
    <row r="1261" spans="4:5">
      <c r="D1261" s="1883"/>
      <c r="E1261" s="1883"/>
    </row>
    <row r="1262" spans="4:5">
      <c r="D1262" s="1883"/>
      <c r="E1262" s="1883"/>
    </row>
    <row r="1263" spans="4:5">
      <c r="D1263" s="1883"/>
      <c r="E1263" s="1883"/>
    </row>
    <row r="1264" spans="4:5">
      <c r="D1264" s="1883"/>
      <c r="E1264" s="1883"/>
    </row>
    <row r="1265" spans="4:5">
      <c r="D1265" s="1883"/>
      <c r="E1265" s="1883"/>
    </row>
    <row r="1266" spans="4:5">
      <c r="D1266" s="1883"/>
      <c r="E1266" s="1883"/>
    </row>
    <row r="1267" spans="4:5">
      <c r="D1267" s="1883"/>
      <c r="E1267" s="1883"/>
    </row>
    <row r="1268" spans="4:5">
      <c r="D1268" s="1883"/>
      <c r="E1268" s="1883"/>
    </row>
    <row r="1269" spans="4:5">
      <c r="D1269" s="1883"/>
      <c r="E1269" s="1883"/>
    </row>
    <row r="1270" spans="4:5">
      <c r="D1270" s="1883"/>
      <c r="E1270" s="1883"/>
    </row>
    <row r="1271" spans="4:5">
      <c r="D1271" s="1883"/>
      <c r="E1271" s="1883"/>
    </row>
    <row r="1272" spans="4:5">
      <c r="D1272" s="1883"/>
      <c r="E1272" s="1883"/>
    </row>
    <row r="1273" spans="4:5">
      <c r="D1273" s="1883"/>
      <c r="E1273" s="1883"/>
    </row>
    <row r="1274" spans="4:5">
      <c r="D1274" s="1883"/>
      <c r="E1274" s="1883"/>
    </row>
    <row r="1275" spans="4:5">
      <c r="D1275" s="1883"/>
      <c r="E1275" s="1883"/>
    </row>
    <row r="1276" spans="4:5">
      <c r="D1276" s="1883"/>
      <c r="E1276" s="1883"/>
    </row>
    <row r="1277" spans="4:5">
      <c r="D1277" s="1883"/>
      <c r="E1277" s="1883"/>
    </row>
    <row r="1278" spans="4:5">
      <c r="D1278" s="1883"/>
      <c r="E1278" s="1883"/>
    </row>
    <row r="1279" spans="4:5">
      <c r="D1279" s="1883"/>
      <c r="E1279" s="1883"/>
    </row>
    <row r="1280" spans="4:5">
      <c r="D1280" s="1883"/>
      <c r="E1280" s="1883"/>
    </row>
    <row r="1281" spans="4:5">
      <c r="D1281" s="1883"/>
      <c r="E1281" s="1883"/>
    </row>
    <row r="1282" spans="4:5">
      <c r="D1282" s="1883"/>
      <c r="E1282" s="1883"/>
    </row>
    <row r="1283" spans="4:5">
      <c r="D1283" s="1883"/>
      <c r="E1283" s="1883"/>
    </row>
    <row r="1284" spans="4:5">
      <c r="D1284" s="1883"/>
      <c r="E1284" s="1883"/>
    </row>
    <row r="1285" spans="4:5">
      <c r="D1285" s="1883"/>
      <c r="E1285" s="1883"/>
    </row>
    <row r="1286" spans="4:5">
      <c r="D1286" s="1883"/>
      <c r="E1286" s="1883"/>
    </row>
    <row r="1287" spans="4:5">
      <c r="D1287" s="1883"/>
      <c r="E1287" s="1883"/>
    </row>
    <row r="1288" spans="4:5">
      <c r="D1288" s="1883"/>
      <c r="E1288" s="1883"/>
    </row>
    <row r="1289" spans="4:5">
      <c r="D1289" s="1883"/>
      <c r="E1289" s="1883"/>
    </row>
    <row r="1290" spans="4:5">
      <c r="D1290" s="1883"/>
      <c r="E1290" s="1883"/>
    </row>
    <row r="1291" spans="4:5">
      <c r="D1291" s="1883"/>
      <c r="E1291" s="1883"/>
    </row>
    <row r="1292" spans="4:5">
      <c r="D1292" s="1883"/>
      <c r="E1292" s="1883"/>
    </row>
    <row r="1293" spans="4:5">
      <c r="D1293" s="1883"/>
      <c r="E1293" s="1883"/>
    </row>
    <row r="1294" spans="4:5">
      <c r="D1294" s="1883"/>
      <c r="E1294" s="1883"/>
    </row>
    <row r="1295" spans="4:5">
      <c r="D1295" s="1883"/>
      <c r="E1295" s="1883"/>
    </row>
    <row r="1296" spans="4:5">
      <c r="D1296" s="1883"/>
      <c r="E1296" s="1883"/>
    </row>
    <row r="1297" spans="4:5">
      <c r="D1297" s="1883"/>
      <c r="E1297" s="1883"/>
    </row>
    <row r="1298" spans="4:5">
      <c r="D1298" s="1883"/>
      <c r="E1298" s="1883"/>
    </row>
    <row r="1299" spans="4:5">
      <c r="D1299" s="1883"/>
      <c r="E1299" s="1883"/>
    </row>
    <row r="1300" spans="4:5">
      <c r="D1300" s="1883"/>
      <c r="E1300" s="1883"/>
    </row>
    <row r="1301" spans="4:5">
      <c r="D1301" s="1883"/>
      <c r="E1301" s="1883"/>
    </row>
    <row r="1302" spans="4:5">
      <c r="D1302" s="1883"/>
      <c r="E1302" s="1883"/>
    </row>
    <row r="1303" spans="4:5">
      <c r="D1303" s="1883"/>
      <c r="E1303" s="1883"/>
    </row>
    <row r="1304" spans="4:5">
      <c r="D1304" s="1883"/>
      <c r="E1304" s="1883"/>
    </row>
    <row r="1305" spans="4:5">
      <c r="D1305" s="1883"/>
      <c r="E1305" s="1883"/>
    </row>
    <row r="1306" spans="4:5">
      <c r="D1306" s="1883"/>
      <c r="E1306" s="1883"/>
    </row>
    <row r="1307" spans="4:5">
      <c r="D1307" s="1883"/>
      <c r="E1307" s="1883"/>
    </row>
    <row r="1308" spans="4:5">
      <c r="D1308" s="1883"/>
      <c r="E1308" s="1883"/>
    </row>
    <row r="1309" spans="4:5">
      <c r="D1309" s="1883"/>
      <c r="E1309" s="1883"/>
    </row>
    <row r="1310" spans="4:5">
      <c r="D1310" s="1883"/>
      <c r="E1310" s="1883"/>
    </row>
    <row r="1311" spans="4:5">
      <c r="D1311" s="1883"/>
      <c r="E1311" s="1883"/>
    </row>
    <row r="1312" spans="4:5">
      <c r="D1312" s="1883"/>
      <c r="E1312" s="1883"/>
    </row>
    <row r="1313" spans="4:5">
      <c r="D1313" s="1883"/>
      <c r="E1313" s="1883"/>
    </row>
    <row r="1314" spans="4:5">
      <c r="D1314" s="1883"/>
      <c r="E1314" s="1883"/>
    </row>
    <row r="1315" spans="4:5">
      <c r="D1315" s="1883"/>
      <c r="E1315" s="1883"/>
    </row>
    <row r="1316" spans="4:5">
      <c r="D1316" s="1883"/>
      <c r="E1316" s="1883"/>
    </row>
    <row r="1317" spans="4:5">
      <c r="D1317" s="1883"/>
      <c r="E1317" s="1883"/>
    </row>
    <row r="1318" spans="4:5">
      <c r="D1318" s="1883"/>
      <c r="E1318" s="1883"/>
    </row>
    <row r="1319" spans="4:5">
      <c r="D1319" s="1883"/>
      <c r="E1319" s="1883"/>
    </row>
    <row r="1320" spans="4:5">
      <c r="D1320" s="1883"/>
      <c r="E1320" s="1883"/>
    </row>
    <row r="1321" spans="4:5">
      <c r="D1321" s="1883"/>
      <c r="E1321" s="1883"/>
    </row>
    <row r="1322" spans="4:5">
      <c r="D1322" s="1883"/>
      <c r="E1322" s="1883"/>
    </row>
    <row r="1323" spans="4:5">
      <c r="D1323" s="1883"/>
      <c r="E1323" s="1883"/>
    </row>
    <row r="1324" spans="4:5">
      <c r="D1324" s="1883"/>
      <c r="E1324" s="1883"/>
    </row>
    <row r="1325" spans="4:5">
      <c r="D1325" s="1883"/>
      <c r="E1325" s="1883"/>
    </row>
    <row r="1326" spans="4:5">
      <c r="D1326" s="1883"/>
      <c r="E1326" s="1883"/>
    </row>
    <row r="1327" spans="4:5">
      <c r="D1327" s="1883"/>
      <c r="E1327" s="1883"/>
    </row>
    <row r="1328" spans="4:5">
      <c r="D1328" s="1883"/>
      <c r="E1328" s="1883"/>
    </row>
    <row r="1329" spans="4:5">
      <c r="D1329" s="1883"/>
      <c r="E1329" s="1883"/>
    </row>
    <row r="1330" spans="4:5">
      <c r="D1330" s="1883"/>
      <c r="E1330" s="1883"/>
    </row>
    <row r="1331" spans="4:5">
      <c r="D1331" s="1883"/>
      <c r="E1331" s="1883"/>
    </row>
    <row r="1332" spans="4:5">
      <c r="D1332" s="1883"/>
      <c r="E1332" s="1883"/>
    </row>
    <row r="1333" spans="4:5">
      <c r="D1333" s="1883"/>
      <c r="E1333" s="1883"/>
    </row>
    <row r="1334" spans="4:5">
      <c r="D1334" s="1883"/>
      <c r="E1334" s="1883"/>
    </row>
    <row r="1335" spans="4:5">
      <c r="D1335" s="1883"/>
      <c r="E1335" s="1883"/>
    </row>
    <row r="1336" spans="4:5">
      <c r="D1336" s="1883"/>
      <c r="E1336" s="1883"/>
    </row>
    <row r="1337" spans="4:5">
      <c r="D1337" s="1883"/>
      <c r="E1337" s="1883"/>
    </row>
    <row r="1338" spans="4:5">
      <c r="D1338" s="1883"/>
      <c r="E1338" s="1883"/>
    </row>
    <row r="1339" spans="4:5">
      <c r="D1339" s="1883"/>
      <c r="E1339" s="1883"/>
    </row>
    <row r="1340" spans="4:5">
      <c r="D1340" s="1883"/>
      <c r="E1340" s="1883"/>
    </row>
    <row r="1341" spans="4:5">
      <c r="D1341" s="1883"/>
      <c r="E1341" s="1883"/>
    </row>
    <row r="1342" spans="4:5">
      <c r="D1342" s="1883"/>
      <c r="E1342" s="1883"/>
    </row>
    <row r="1343" spans="4:5">
      <c r="D1343" s="1883"/>
      <c r="E1343" s="1883"/>
    </row>
    <row r="1344" spans="4:5">
      <c r="D1344" s="1883"/>
      <c r="E1344" s="1883"/>
    </row>
    <row r="1345" spans="4:5">
      <c r="D1345" s="1883"/>
      <c r="E1345" s="1883"/>
    </row>
    <row r="1346" spans="4:5">
      <c r="D1346" s="1883"/>
      <c r="E1346" s="1883"/>
    </row>
    <row r="1347" spans="4:5">
      <c r="D1347" s="1883"/>
      <c r="E1347" s="1883"/>
    </row>
    <row r="1348" spans="4:5">
      <c r="D1348" s="1883"/>
      <c r="E1348" s="1883"/>
    </row>
    <row r="1349" spans="4:5">
      <c r="D1349" s="1883"/>
      <c r="E1349" s="1883"/>
    </row>
    <row r="1350" spans="4:5">
      <c r="D1350" s="1883"/>
      <c r="E1350" s="1883"/>
    </row>
    <row r="1351" spans="4:5">
      <c r="D1351" s="1883"/>
      <c r="E1351" s="1883"/>
    </row>
    <row r="1352" spans="4:5">
      <c r="D1352" s="1883"/>
      <c r="E1352" s="1883"/>
    </row>
    <row r="1353" spans="4:5">
      <c r="D1353" s="1883"/>
      <c r="E1353" s="1883"/>
    </row>
    <row r="1354" spans="4:5">
      <c r="D1354" s="1883"/>
      <c r="E1354" s="1883"/>
    </row>
    <row r="1355" spans="4:5">
      <c r="D1355" s="1883"/>
      <c r="E1355" s="1883"/>
    </row>
    <row r="1356" spans="4:5">
      <c r="D1356" s="1883"/>
      <c r="E1356" s="1883"/>
    </row>
    <row r="1357" spans="4:5">
      <c r="D1357" s="1883"/>
      <c r="E1357" s="1883"/>
    </row>
    <row r="1358" spans="4:5">
      <c r="D1358" s="1883"/>
      <c r="E1358" s="1883"/>
    </row>
    <row r="1359" spans="4:5">
      <c r="D1359" s="1883"/>
      <c r="E1359" s="1883"/>
    </row>
    <row r="1360" spans="4:5">
      <c r="D1360" s="1883"/>
      <c r="E1360" s="1883"/>
    </row>
    <row r="1361" spans="4:5">
      <c r="D1361" s="1883"/>
      <c r="E1361" s="1883"/>
    </row>
    <row r="1362" spans="4:5">
      <c r="D1362" s="1883"/>
      <c r="E1362" s="1883"/>
    </row>
    <row r="1363" spans="4:5">
      <c r="D1363" s="1883"/>
      <c r="E1363" s="1883"/>
    </row>
    <row r="1364" spans="4:5">
      <c r="D1364" s="1883"/>
      <c r="E1364" s="1883"/>
    </row>
    <row r="1365" spans="4:5">
      <c r="D1365" s="1883"/>
      <c r="E1365" s="1883"/>
    </row>
    <row r="1366" spans="4:5">
      <c r="D1366" s="1883"/>
      <c r="E1366" s="1883"/>
    </row>
    <row r="1367" spans="4:5">
      <c r="D1367" s="1883"/>
      <c r="E1367" s="1883"/>
    </row>
    <row r="1368" spans="4:5">
      <c r="D1368" s="1883"/>
      <c r="E1368" s="1883"/>
    </row>
    <row r="1369" spans="4:5">
      <c r="D1369" s="1883"/>
      <c r="E1369" s="1883"/>
    </row>
    <row r="1370" spans="4:5">
      <c r="D1370" s="1883"/>
      <c r="E1370" s="1883"/>
    </row>
    <row r="1371" spans="4:5">
      <c r="D1371" s="1883"/>
      <c r="E1371" s="1883"/>
    </row>
    <row r="1372" spans="4:5">
      <c r="D1372" s="1883"/>
      <c r="E1372" s="1883"/>
    </row>
    <row r="1373" spans="4:5">
      <c r="D1373" s="1883"/>
      <c r="E1373" s="1883"/>
    </row>
    <row r="1374" spans="4:5">
      <c r="D1374" s="1883"/>
      <c r="E1374" s="1883"/>
    </row>
    <row r="1375" spans="4:5">
      <c r="D1375" s="1883"/>
      <c r="E1375" s="1883"/>
    </row>
    <row r="1376" spans="4:5">
      <c r="D1376" s="1883"/>
      <c r="E1376" s="1883"/>
    </row>
    <row r="1377" spans="4:5">
      <c r="D1377" s="1883"/>
      <c r="E1377" s="1883"/>
    </row>
    <row r="1378" spans="4:5">
      <c r="D1378" s="1883"/>
      <c r="E1378" s="1883"/>
    </row>
    <row r="1379" spans="4:5">
      <c r="D1379" s="1883"/>
      <c r="E1379" s="1883"/>
    </row>
    <row r="1380" spans="4:5">
      <c r="D1380" s="1883"/>
      <c r="E1380" s="1883"/>
    </row>
    <row r="1381" spans="4:5">
      <c r="D1381" s="1883"/>
      <c r="E1381" s="1883"/>
    </row>
    <row r="1382" spans="4:5">
      <c r="D1382" s="1883"/>
      <c r="E1382" s="1883"/>
    </row>
    <row r="1383" spans="4:5">
      <c r="D1383" s="1883"/>
      <c r="E1383" s="1883"/>
    </row>
    <row r="1384" spans="4:5">
      <c r="D1384" s="1883"/>
      <c r="E1384" s="1883"/>
    </row>
    <row r="1385" spans="4:5">
      <c r="D1385" s="1883"/>
      <c r="E1385" s="1883"/>
    </row>
    <row r="1386" spans="4:5">
      <c r="D1386" s="1883"/>
      <c r="E1386" s="1883"/>
    </row>
    <row r="1387" spans="4:5">
      <c r="D1387" s="1883"/>
      <c r="E1387" s="1883"/>
    </row>
    <row r="1388" spans="4:5">
      <c r="D1388" s="1883"/>
      <c r="E1388" s="1883"/>
    </row>
    <row r="1389" spans="4:5">
      <c r="D1389" s="1883"/>
      <c r="E1389" s="1883"/>
    </row>
    <row r="1390" spans="4:5">
      <c r="D1390" s="1883"/>
      <c r="E1390" s="1883"/>
    </row>
    <row r="1391" spans="4:5">
      <c r="D1391" s="1883"/>
      <c r="E1391" s="1883"/>
    </row>
    <row r="1392" spans="4:5">
      <c r="D1392" s="1883"/>
      <c r="E1392" s="1883"/>
    </row>
    <row r="1393" spans="4:5">
      <c r="D1393" s="1883"/>
      <c r="E1393" s="1883"/>
    </row>
    <row r="1394" spans="4:5">
      <c r="D1394" s="1883"/>
      <c r="E1394" s="1883"/>
    </row>
    <row r="1395" spans="4:5">
      <c r="D1395" s="1883"/>
      <c r="E1395" s="1883"/>
    </row>
    <row r="1396" spans="4:5">
      <c r="D1396" s="1883"/>
      <c r="E1396" s="1883"/>
    </row>
    <row r="1397" spans="4:5">
      <c r="D1397" s="1883"/>
      <c r="E1397" s="1883"/>
    </row>
    <row r="1398" spans="4:5">
      <c r="D1398" s="1883"/>
      <c r="E1398" s="1883"/>
    </row>
    <row r="1399" spans="4:5">
      <c r="D1399" s="1883"/>
      <c r="E1399" s="1883"/>
    </row>
    <row r="1400" spans="4:5">
      <c r="D1400" s="1883"/>
      <c r="E1400" s="1883"/>
    </row>
    <row r="1401" spans="4:5">
      <c r="D1401" s="1883"/>
      <c r="E1401" s="1883"/>
    </row>
    <row r="1402" spans="4:5">
      <c r="D1402" s="1883"/>
      <c r="E1402" s="1883"/>
    </row>
    <row r="1403" spans="4:5">
      <c r="D1403" s="1883"/>
      <c r="E1403" s="1883"/>
    </row>
    <row r="1404" spans="4:5">
      <c r="D1404" s="1883"/>
      <c r="E1404" s="1883"/>
    </row>
    <row r="1405" spans="4:5">
      <c r="D1405" s="1883"/>
      <c r="E1405" s="1883"/>
    </row>
    <row r="1406" spans="4:5">
      <c r="D1406" s="1883"/>
      <c r="E1406" s="1883"/>
    </row>
    <row r="1407" spans="4:5">
      <c r="D1407" s="1883"/>
      <c r="E1407" s="1883"/>
    </row>
    <row r="1408" spans="4:5">
      <c r="D1408" s="1883"/>
      <c r="E1408" s="1883"/>
    </row>
    <row r="1409" spans="4:5">
      <c r="D1409" s="1883"/>
      <c r="E1409" s="1883"/>
    </row>
    <row r="1410" spans="4:5">
      <c r="D1410" s="1883"/>
      <c r="E1410" s="1883"/>
    </row>
    <row r="1411" spans="4:5">
      <c r="D1411" s="1883"/>
      <c r="E1411" s="1883"/>
    </row>
    <row r="1412" spans="4:5">
      <c r="D1412" s="1883"/>
      <c r="E1412" s="1883"/>
    </row>
    <row r="1413" spans="4:5">
      <c r="D1413" s="1883"/>
      <c r="E1413" s="1883"/>
    </row>
    <row r="1414" spans="4:5">
      <c r="D1414" s="1883"/>
      <c r="E1414" s="1883"/>
    </row>
    <row r="1415" spans="4:5">
      <c r="D1415" s="1883"/>
      <c r="E1415" s="1883"/>
    </row>
    <row r="1416" spans="4:5">
      <c r="D1416" s="1883"/>
      <c r="E1416" s="1883"/>
    </row>
    <row r="1417" spans="4:5">
      <c r="D1417" s="1883"/>
      <c r="E1417" s="1883"/>
    </row>
    <row r="1418" spans="4:5">
      <c r="D1418" s="1883"/>
      <c r="E1418" s="1883"/>
    </row>
    <row r="1419" spans="4:5">
      <c r="D1419" s="1883"/>
      <c r="E1419" s="1883"/>
    </row>
    <row r="1420" spans="4:5">
      <c r="D1420" s="1883"/>
      <c r="E1420" s="1883"/>
    </row>
    <row r="1421" spans="4:5">
      <c r="D1421" s="1883"/>
      <c r="E1421" s="1883"/>
    </row>
    <row r="1422" spans="4:5">
      <c r="D1422" s="1883"/>
      <c r="E1422" s="1883"/>
    </row>
    <row r="1423" spans="4:5">
      <c r="D1423" s="1883"/>
      <c r="E1423" s="1883"/>
    </row>
    <row r="1424" spans="4:5">
      <c r="D1424" s="1883"/>
      <c r="E1424" s="1883"/>
    </row>
    <row r="1425" spans="4:5">
      <c r="D1425" s="1883"/>
      <c r="E1425" s="1883"/>
    </row>
    <row r="1426" spans="4:5">
      <c r="D1426" s="1883"/>
      <c r="E1426" s="1883"/>
    </row>
    <row r="1427" spans="4:5">
      <c r="D1427" s="1883"/>
      <c r="E1427" s="1883"/>
    </row>
    <row r="1428" spans="4:5">
      <c r="D1428" s="1883"/>
      <c r="E1428" s="1883"/>
    </row>
    <row r="1429" spans="4:5">
      <c r="D1429" s="1883"/>
      <c r="E1429" s="1883"/>
    </row>
    <row r="1430" spans="4:5">
      <c r="D1430" s="1883"/>
      <c r="E1430" s="1883"/>
    </row>
    <row r="1431" spans="4:5">
      <c r="D1431" s="1883"/>
      <c r="E1431" s="1883"/>
    </row>
    <row r="1432" spans="4:5">
      <c r="D1432" s="1883"/>
      <c r="E1432" s="1883"/>
    </row>
    <row r="1433" spans="4:5">
      <c r="D1433" s="1883"/>
      <c r="E1433" s="1883"/>
    </row>
    <row r="1434" spans="4:5">
      <c r="D1434" s="1883"/>
      <c r="E1434" s="1883"/>
    </row>
    <row r="1435" spans="4:5">
      <c r="D1435" s="1883"/>
      <c r="E1435" s="1883"/>
    </row>
    <row r="1436" spans="4:5">
      <c r="D1436" s="1883"/>
      <c r="E1436" s="1883"/>
    </row>
    <row r="1437" spans="4:5">
      <c r="D1437" s="1883"/>
      <c r="E1437" s="1883"/>
    </row>
    <row r="1438" spans="4:5">
      <c r="D1438" s="1883"/>
      <c r="E1438" s="1883"/>
    </row>
    <row r="1439" spans="4:5">
      <c r="D1439" s="1883"/>
      <c r="E1439" s="1883"/>
    </row>
    <row r="1440" spans="4:5">
      <c r="D1440" s="1883"/>
      <c r="E1440" s="1883"/>
    </row>
    <row r="1441" spans="4:5">
      <c r="D1441" s="1883"/>
      <c r="E1441" s="1883"/>
    </row>
    <row r="1442" spans="4:5">
      <c r="D1442" s="1883"/>
      <c r="E1442" s="1883"/>
    </row>
    <row r="1443" spans="4:5">
      <c r="D1443" s="1883"/>
      <c r="E1443" s="1883"/>
    </row>
    <row r="1444" spans="4:5">
      <c r="D1444" s="1883"/>
      <c r="E1444" s="1883"/>
    </row>
    <row r="1445" spans="4:5">
      <c r="D1445" s="1883"/>
      <c r="E1445" s="1883"/>
    </row>
    <row r="1446" spans="4:5">
      <c r="D1446" s="1883"/>
      <c r="E1446" s="1883"/>
    </row>
    <row r="1447" spans="4:5">
      <c r="D1447" s="1883"/>
      <c r="E1447" s="1883"/>
    </row>
    <row r="1448" spans="4:5">
      <c r="D1448" s="1883"/>
      <c r="E1448" s="1883"/>
    </row>
    <row r="1449" spans="4:5">
      <c r="D1449" s="1883"/>
      <c r="E1449" s="1883"/>
    </row>
    <row r="1450" spans="4:5">
      <c r="D1450" s="1883"/>
      <c r="E1450" s="1883"/>
    </row>
    <row r="1451" spans="4:5">
      <c r="D1451" s="1883"/>
      <c r="E1451" s="1883"/>
    </row>
    <row r="1452" spans="4:5">
      <c r="D1452" s="1883"/>
      <c r="E1452" s="1883"/>
    </row>
    <row r="1453" spans="4:5">
      <c r="D1453" s="1883"/>
      <c r="E1453" s="1883"/>
    </row>
    <row r="1454" spans="4:5">
      <c r="D1454" s="1883"/>
      <c r="E1454" s="1883"/>
    </row>
    <row r="1455" spans="4:5">
      <c r="D1455" s="1883"/>
      <c r="E1455" s="1883"/>
    </row>
    <row r="1456" spans="4:5">
      <c r="D1456" s="1883"/>
      <c r="E1456" s="1883"/>
    </row>
    <row r="1457" spans="4:5">
      <c r="D1457" s="1883"/>
      <c r="E1457" s="1883"/>
    </row>
    <row r="1458" spans="4:5">
      <c r="D1458" s="1883"/>
      <c r="E1458" s="1883"/>
    </row>
    <row r="1459" spans="4:5">
      <c r="D1459" s="1883"/>
      <c r="E1459" s="1883"/>
    </row>
    <row r="1460" spans="4:5">
      <c r="D1460" s="1883"/>
      <c r="E1460" s="1883"/>
    </row>
    <row r="1461" spans="4:5">
      <c r="D1461" s="1883"/>
      <c r="E1461" s="1883"/>
    </row>
    <row r="1462" spans="4:5">
      <c r="D1462" s="1883"/>
      <c r="E1462" s="1883"/>
    </row>
    <row r="1463" spans="4:5">
      <c r="D1463" s="1883"/>
      <c r="E1463" s="1883"/>
    </row>
    <row r="1464" spans="4:5">
      <c r="D1464" s="1883"/>
      <c r="E1464" s="1883"/>
    </row>
    <row r="1465" spans="4:5">
      <c r="D1465" s="1883"/>
      <c r="E1465" s="1883"/>
    </row>
    <row r="1466" spans="4:5">
      <c r="D1466" s="1883"/>
      <c r="E1466" s="1883"/>
    </row>
    <row r="1467" spans="4:5">
      <c r="D1467" s="1883"/>
      <c r="E1467" s="1883"/>
    </row>
    <row r="1468" spans="4:5">
      <c r="D1468" s="1883"/>
      <c r="E1468" s="1883"/>
    </row>
    <row r="1469" spans="4:5">
      <c r="D1469" s="1883"/>
      <c r="E1469" s="1883"/>
    </row>
    <row r="1470" spans="4:5">
      <c r="D1470" s="1883"/>
      <c r="E1470" s="1883"/>
    </row>
    <row r="1471" spans="4:5">
      <c r="D1471" s="1883"/>
      <c r="E1471" s="1883"/>
    </row>
    <row r="1472" spans="4:5">
      <c r="D1472" s="1883"/>
      <c r="E1472" s="1883"/>
    </row>
    <row r="1473" spans="4:5">
      <c r="D1473" s="1883"/>
      <c r="E1473" s="1883"/>
    </row>
    <row r="1474" spans="4:5">
      <c r="D1474" s="1883"/>
      <c r="E1474" s="1883"/>
    </row>
    <row r="1475" spans="4:5">
      <c r="D1475" s="1883"/>
      <c r="E1475" s="1883"/>
    </row>
    <row r="1476" spans="4:5">
      <c r="D1476" s="1883"/>
      <c r="E1476" s="1883"/>
    </row>
    <row r="1477" spans="4:5">
      <c r="D1477" s="1883"/>
      <c r="E1477" s="1883"/>
    </row>
    <row r="1478" spans="4:5">
      <c r="D1478" s="1883"/>
      <c r="E1478" s="1883"/>
    </row>
    <row r="1479" spans="4:5">
      <c r="D1479" s="1883"/>
      <c r="E1479" s="1883"/>
    </row>
    <row r="1480" spans="4:5">
      <c r="D1480" s="1883"/>
      <c r="E1480" s="1883"/>
    </row>
    <row r="1481" spans="4:5">
      <c r="D1481" s="1883"/>
      <c r="E1481" s="1883"/>
    </row>
    <row r="1482" spans="4:5">
      <c r="D1482" s="1883"/>
      <c r="E1482" s="1883"/>
    </row>
    <row r="1483" spans="4:5">
      <c r="D1483" s="1883"/>
      <c r="E1483" s="1883"/>
    </row>
    <row r="1484" spans="4:5">
      <c r="D1484" s="1883"/>
      <c r="E1484" s="1883"/>
    </row>
    <row r="1485" spans="4:5">
      <c r="D1485" s="1883"/>
      <c r="E1485" s="1883"/>
    </row>
    <row r="1486" spans="4:5">
      <c r="D1486" s="1883"/>
      <c r="E1486" s="1883"/>
    </row>
    <row r="1487" spans="4:5">
      <c r="D1487" s="1883"/>
      <c r="E1487" s="1883"/>
    </row>
    <row r="1488" spans="4:5">
      <c r="D1488" s="1883"/>
      <c r="E1488" s="1883"/>
    </row>
    <row r="1489" spans="4:5">
      <c r="D1489" s="1883"/>
      <c r="E1489" s="1883"/>
    </row>
    <row r="1490" spans="4:5">
      <c r="D1490" s="1883"/>
      <c r="E1490" s="1883"/>
    </row>
    <row r="1491" spans="4:5">
      <c r="D1491" s="1883"/>
      <c r="E1491" s="1883"/>
    </row>
    <row r="1492" spans="4:5">
      <c r="D1492" s="1883"/>
      <c r="E1492" s="1883"/>
    </row>
    <row r="1493" spans="4:5">
      <c r="D1493" s="1883"/>
      <c r="E1493" s="1883"/>
    </row>
    <row r="1494" spans="4:5">
      <c r="D1494" s="1883"/>
      <c r="E1494" s="1883"/>
    </row>
    <row r="1495" spans="4:5">
      <c r="D1495" s="1883"/>
      <c r="E1495" s="1883"/>
    </row>
    <row r="1496" spans="4:5">
      <c r="D1496" s="1883"/>
      <c r="E1496" s="1883"/>
    </row>
    <row r="1497" spans="4:5">
      <c r="D1497" s="1883"/>
      <c r="E1497" s="1883"/>
    </row>
    <row r="1498" spans="4:5">
      <c r="D1498" s="1883"/>
      <c r="E1498" s="1883"/>
    </row>
    <row r="1499" spans="4:5">
      <c r="D1499" s="1883"/>
      <c r="E1499" s="1883"/>
    </row>
    <row r="1500" spans="4:5">
      <c r="D1500" s="1883"/>
      <c r="E1500" s="1883"/>
    </row>
    <row r="1501" spans="4:5">
      <c r="D1501" s="1883"/>
      <c r="E1501" s="1883"/>
    </row>
    <row r="1502" spans="4:5">
      <c r="D1502" s="1883"/>
      <c r="E1502" s="1883"/>
    </row>
    <row r="1503" spans="4:5">
      <c r="D1503" s="1883"/>
      <c r="E1503" s="1883"/>
    </row>
    <row r="1504" spans="4:5">
      <c r="D1504" s="1883"/>
      <c r="E1504" s="1883"/>
    </row>
    <row r="1505" spans="4:5">
      <c r="D1505" s="1883"/>
      <c r="E1505" s="1883"/>
    </row>
    <row r="1506" spans="4:5">
      <c r="D1506" s="1883"/>
      <c r="E1506" s="1883"/>
    </row>
    <row r="1507" spans="4:5">
      <c r="D1507" s="1883"/>
      <c r="E1507" s="1883"/>
    </row>
    <row r="1508" spans="4:5">
      <c r="D1508" s="1883"/>
      <c r="E1508" s="1883"/>
    </row>
    <row r="1509" spans="4:5">
      <c r="D1509" s="1883"/>
      <c r="E1509" s="1883"/>
    </row>
    <row r="1510" spans="4:5">
      <c r="D1510" s="1883"/>
      <c r="E1510" s="1883"/>
    </row>
    <row r="1511" spans="4:5">
      <c r="D1511" s="1883"/>
      <c r="E1511" s="1883"/>
    </row>
    <row r="1512" spans="4:5">
      <c r="D1512" s="1883"/>
      <c r="E1512" s="1883"/>
    </row>
    <row r="1513" spans="4:5">
      <c r="D1513" s="1883"/>
      <c r="E1513" s="1883"/>
    </row>
    <row r="1514" spans="4:5">
      <c r="D1514" s="1883"/>
      <c r="E1514" s="1883"/>
    </row>
    <row r="1515" spans="4:5">
      <c r="D1515" s="1883"/>
      <c r="E1515" s="1883"/>
    </row>
    <row r="1516" spans="4:5">
      <c r="D1516" s="1883"/>
      <c r="E1516" s="1883"/>
    </row>
    <row r="1517" spans="4:5">
      <c r="D1517" s="1883"/>
      <c r="E1517" s="1883"/>
    </row>
    <row r="1518" spans="4:5">
      <c r="D1518" s="1883"/>
      <c r="E1518" s="1883"/>
    </row>
    <row r="1519" spans="4:5">
      <c r="D1519" s="1883"/>
      <c r="E1519" s="1883"/>
    </row>
    <row r="1520" spans="4:5">
      <c r="D1520" s="1883"/>
      <c r="E1520" s="1883"/>
    </row>
    <row r="1521" spans="4:5">
      <c r="D1521" s="1883"/>
      <c r="E1521" s="1883"/>
    </row>
    <row r="1522" spans="4:5">
      <c r="D1522" s="1883"/>
      <c r="E1522" s="1883"/>
    </row>
    <row r="1523" spans="4:5">
      <c r="D1523" s="1883"/>
      <c r="E1523" s="1883"/>
    </row>
    <row r="1524" spans="4:5">
      <c r="D1524" s="1883"/>
      <c r="E1524" s="1883"/>
    </row>
    <row r="1525" spans="4:5">
      <c r="D1525" s="1883"/>
      <c r="E1525" s="1883"/>
    </row>
    <row r="1526" spans="4:5">
      <c r="D1526" s="1883"/>
      <c r="E1526" s="1883"/>
    </row>
    <row r="1527" spans="4:5">
      <c r="D1527" s="1883"/>
      <c r="E1527" s="1883"/>
    </row>
    <row r="1528" spans="4:5">
      <c r="D1528" s="1883"/>
      <c r="E1528" s="1883"/>
    </row>
    <row r="1529" spans="4:5">
      <c r="D1529" s="1883"/>
      <c r="E1529" s="1883"/>
    </row>
    <row r="1530" spans="4:5">
      <c r="D1530" s="1883"/>
      <c r="E1530" s="1883"/>
    </row>
    <row r="1531" spans="4:5">
      <c r="D1531" s="1883"/>
      <c r="E1531" s="1883"/>
    </row>
    <row r="1532" spans="4:5">
      <c r="D1532" s="1883"/>
      <c r="E1532" s="1883"/>
    </row>
    <row r="1533" spans="4:5">
      <c r="D1533" s="1883"/>
      <c r="E1533" s="1883"/>
    </row>
    <row r="1534" spans="4:5">
      <c r="D1534" s="1883"/>
      <c r="E1534" s="1883"/>
    </row>
    <row r="1535" spans="4:5">
      <c r="D1535" s="1883"/>
      <c r="E1535" s="1883"/>
    </row>
    <row r="1536" spans="4:5">
      <c r="D1536" s="1883"/>
      <c r="E1536" s="1883"/>
    </row>
    <row r="1537" spans="4:5">
      <c r="D1537" s="1883"/>
      <c r="E1537" s="1883"/>
    </row>
    <row r="1538" spans="4:5">
      <c r="D1538" s="1883"/>
      <c r="E1538" s="1883"/>
    </row>
    <row r="1539" spans="4:5">
      <c r="D1539" s="1883"/>
      <c r="E1539" s="1883"/>
    </row>
    <row r="1540" spans="4:5">
      <c r="D1540" s="1883"/>
      <c r="E1540" s="1883"/>
    </row>
    <row r="1541" spans="4:5">
      <c r="D1541" s="1883"/>
      <c r="E1541" s="1883"/>
    </row>
    <row r="1542" spans="4:5">
      <c r="D1542" s="1883"/>
      <c r="E1542" s="1883"/>
    </row>
    <row r="1543" spans="4:5">
      <c r="D1543" s="1883"/>
      <c r="E1543" s="1883"/>
    </row>
    <row r="1544" spans="4:5">
      <c r="D1544" s="1883"/>
      <c r="E1544" s="1883"/>
    </row>
    <row r="1545" spans="4:5">
      <c r="D1545" s="1883"/>
      <c r="E1545" s="1883"/>
    </row>
    <row r="1546" spans="4:5">
      <c r="D1546" s="1883"/>
      <c r="E1546" s="1883"/>
    </row>
    <row r="1547" spans="4:5">
      <c r="D1547" s="1883"/>
      <c r="E1547" s="1883"/>
    </row>
    <row r="1548" spans="4:5">
      <c r="D1548" s="1883"/>
      <c r="E1548" s="1883"/>
    </row>
    <row r="1549" spans="4:5">
      <c r="D1549" s="1883"/>
      <c r="E1549" s="1883"/>
    </row>
    <row r="1550" spans="4:5">
      <c r="D1550" s="1883"/>
      <c r="E1550" s="1883"/>
    </row>
    <row r="1551" spans="4:5">
      <c r="D1551" s="1883"/>
      <c r="E1551" s="1883"/>
    </row>
    <row r="1552" spans="4:5">
      <c r="D1552" s="1883"/>
      <c r="E1552" s="1883"/>
    </row>
    <row r="1553" spans="4:5">
      <c r="D1553" s="1883"/>
      <c r="E1553" s="1883"/>
    </row>
    <row r="1554" spans="4:5">
      <c r="D1554" s="1883"/>
      <c r="E1554" s="1883"/>
    </row>
    <row r="1555" spans="4:5">
      <c r="D1555" s="1883"/>
      <c r="E1555" s="1883"/>
    </row>
    <row r="1556" spans="4:5">
      <c r="D1556" s="1883"/>
      <c r="E1556" s="1883"/>
    </row>
    <row r="1557" spans="4:5">
      <c r="D1557" s="1883"/>
      <c r="E1557" s="1883"/>
    </row>
    <row r="1558" spans="4:5">
      <c r="D1558" s="1883"/>
      <c r="E1558" s="1883"/>
    </row>
    <row r="1559" spans="4:5">
      <c r="D1559" s="1883"/>
      <c r="E1559" s="1883"/>
    </row>
    <row r="1560" spans="4:5">
      <c r="D1560" s="1883"/>
      <c r="E1560" s="1883"/>
    </row>
    <row r="1561" spans="4:5">
      <c r="D1561" s="1883"/>
      <c r="E1561" s="1883"/>
    </row>
    <row r="1562" spans="4:5">
      <c r="D1562" s="1883"/>
      <c r="E1562" s="1883"/>
    </row>
    <row r="1563" spans="4:5">
      <c r="D1563" s="1883"/>
      <c r="E1563" s="1883"/>
    </row>
    <row r="1564" spans="4:5">
      <c r="D1564" s="1883"/>
      <c r="E1564" s="1883"/>
    </row>
    <row r="1565" spans="4:5">
      <c r="D1565" s="1883"/>
      <c r="E1565" s="1883"/>
    </row>
    <row r="1566" spans="4:5">
      <c r="D1566" s="1883"/>
      <c r="E1566" s="1883"/>
    </row>
    <row r="1567" spans="4:5">
      <c r="D1567" s="1883"/>
      <c r="E1567" s="1883"/>
    </row>
    <row r="1568" spans="4:5">
      <c r="D1568" s="1883"/>
      <c r="E1568" s="1883"/>
    </row>
    <row r="1569" spans="4:5">
      <c r="D1569" s="1883"/>
      <c r="E1569" s="1883"/>
    </row>
    <row r="1570" spans="4:5">
      <c r="D1570" s="1883"/>
      <c r="E1570" s="1883"/>
    </row>
    <row r="1571" spans="4:5">
      <c r="D1571" s="1883"/>
      <c r="E1571" s="1883"/>
    </row>
    <row r="1572" spans="4:5">
      <c r="D1572" s="1883"/>
      <c r="E1572" s="1883"/>
    </row>
    <row r="1573" spans="4:5">
      <c r="D1573" s="1883"/>
      <c r="E1573" s="1883"/>
    </row>
    <row r="1574" spans="4:5">
      <c r="D1574" s="1883"/>
      <c r="E1574" s="1883"/>
    </row>
    <row r="1575" spans="4:5">
      <c r="D1575" s="1883"/>
      <c r="E1575" s="1883"/>
    </row>
    <row r="1576" spans="4:5">
      <c r="D1576" s="1883"/>
      <c r="E1576" s="1883"/>
    </row>
    <row r="1577" spans="4:5">
      <c r="D1577" s="1883"/>
      <c r="E1577" s="1883"/>
    </row>
    <row r="1578" spans="4:5">
      <c r="D1578" s="1883"/>
      <c r="E1578" s="1883"/>
    </row>
    <row r="1579" spans="4:5">
      <c r="D1579" s="1883"/>
      <c r="E1579" s="1883"/>
    </row>
    <row r="1580" spans="4:5">
      <c r="D1580" s="1883"/>
      <c r="E1580" s="1883"/>
    </row>
    <row r="1581" spans="4:5">
      <c r="D1581" s="1883"/>
      <c r="E1581" s="1883"/>
    </row>
    <row r="1582" spans="4:5">
      <c r="D1582" s="1883"/>
      <c r="E1582" s="1883"/>
    </row>
    <row r="1583" spans="4:5">
      <c r="D1583" s="1883"/>
      <c r="E1583" s="1883"/>
    </row>
    <row r="1584" spans="4:5">
      <c r="D1584" s="1883"/>
      <c r="E1584" s="1883"/>
    </row>
    <row r="1585" spans="4:5">
      <c r="D1585" s="1883"/>
      <c r="E1585" s="1883"/>
    </row>
    <row r="1586" spans="4:5">
      <c r="D1586" s="1883"/>
      <c r="E1586" s="1883"/>
    </row>
    <row r="1587" spans="4:5">
      <c r="D1587" s="1883"/>
      <c r="E1587" s="1883"/>
    </row>
    <row r="1588" spans="4:5">
      <c r="D1588" s="1883"/>
      <c r="E1588" s="1883"/>
    </row>
    <row r="1589" spans="4:5">
      <c r="D1589" s="1883"/>
      <c r="E1589" s="1883"/>
    </row>
    <row r="1590" spans="4:5">
      <c r="D1590" s="1883"/>
      <c r="E1590" s="1883"/>
    </row>
    <row r="1591" spans="4:5">
      <c r="D1591" s="1883"/>
      <c r="E1591" s="1883"/>
    </row>
    <row r="1592" spans="4:5">
      <c r="D1592" s="1883"/>
      <c r="E1592" s="1883"/>
    </row>
    <row r="1593" spans="4:5">
      <c r="D1593" s="1883"/>
      <c r="E1593" s="1883"/>
    </row>
    <row r="1594" spans="4:5">
      <c r="D1594" s="1883"/>
      <c r="E1594" s="1883"/>
    </row>
    <row r="1595" spans="4:5">
      <c r="D1595" s="1883"/>
      <c r="E1595" s="1883"/>
    </row>
    <row r="1596" spans="4:5">
      <c r="D1596" s="1883"/>
      <c r="E1596" s="1883"/>
    </row>
    <row r="1597" spans="4:5">
      <c r="D1597" s="1883"/>
      <c r="E1597" s="1883"/>
    </row>
    <row r="1598" spans="4:5">
      <c r="D1598" s="1883"/>
      <c r="E1598" s="1883"/>
    </row>
    <row r="1599" spans="4:5">
      <c r="D1599" s="1883"/>
      <c r="E1599" s="1883"/>
    </row>
    <row r="1600" spans="4:5">
      <c r="D1600" s="1883"/>
      <c r="E1600" s="1883"/>
    </row>
    <row r="1601" spans="4:5">
      <c r="D1601" s="1883"/>
      <c r="E1601" s="1883"/>
    </row>
    <row r="1602" spans="4:5">
      <c r="D1602" s="1883"/>
      <c r="E1602" s="1883"/>
    </row>
    <row r="1603" spans="4:5">
      <c r="D1603" s="1883"/>
      <c r="E1603" s="1883"/>
    </row>
    <row r="1604" spans="4:5">
      <c r="D1604" s="1883"/>
      <c r="E1604" s="1883"/>
    </row>
    <row r="1605" spans="4:5">
      <c r="D1605" s="1883"/>
      <c r="E1605" s="1883"/>
    </row>
    <row r="1606" spans="4:5">
      <c r="D1606" s="1883"/>
      <c r="E1606" s="1883"/>
    </row>
    <row r="1607" spans="4:5">
      <c r="D1607" s="1883"/>
      <c r="E1607" s="1883"/>
    </row>
    <row r="1608" spans="4:5">
      <c r="D1608" s="1883"/>
      <c r="E1608" s="1883"/>
    </row>
    <row r="1609" spans="4:5">
      <c r="D1609" s="1883"/>
      <c r="E1609" s="1883"/>
    </row>
    <row r="1610" spans="4:5">
      <c r="D1610" s="1883"/>
      <c r="E1610" s="1883"/>
    </row>
    <row r="1611" spans="4:5">
      <c r="D1611" s="1883"/>
      <c r="E1611" s="1883"/>
    </row>
    <row r="1612" spans="4:5">
      <c r="D1612" s="1883"/>
      <c r="E1612" s="1883"/>
    </row>
    <row r="1613" spans="4:5">
      <c r="D1613" s="1883"/>
      <c r="E1613" s="1883"/>
    </row>
    <row r="1614" spans="4:5">
      <c r="D1614" s="1883"/>
      <c r="E1614" s="1883"/>
    </row>
    <row r="1615" spans="4:5">
      <c r="D1615" s="1883"/>
      <c r="E1615" s="1883"/>
    </row>
    <row r="1616" spans="4:5">
      <c r="D1616" s="1883"/>
      <c r="E1616" s="1883"/>
    </row>
    <row r="1617" spans="4:5">
      <c r="D1617" s="1883"/>
      <c r="E1617" s="1883"/>
    </row>
    <row r="1618" spans="4:5">
      <c r="D1618" s="1883"/>
      <c r="E1618" s="1883"/>
    </row>
    <row r="1619" spans="4:5">
      <c r="D1619" s="1883"/>
      <c r="E1619" s="1883"/>
    </row>
    <row r="1620" spans="4:5">
      <c r="D1620" s="1883"/>
      <c r="E1620" s="1883"/>
    </row>
    <row r="1621" spans="4:5">
      <c r="D1621" s="1883"/>
      <c r="E1621" s="1883"/>
    </row>
    <row r="1622" spans="4:5">
      <c r="D1622" s="1883"/>
      <c r="E1622" s="1883"/>
    </row>
    <row r="1623" spans="4:5">
      <c r="D1623" s="1883"/>
      <c r="E1623" s="1883"/>
    </row>
    <row r="1624" spans="4:5">
      <c r="D1624" s="1883"/>
      <c r="E1624" s="1883"/>
    </row>
    <row r="1625" spans="4:5">
      <c r="D1625" s="1883"/>
      <c r="E1625" s="1883"/>
    </row>
    <row r="1626" spans="4:5">
      <c r="D1626" s="1883"/>
      <c r="E1626" s="1883"/>
    </row>
    <row r="1627" spans="4:5">
      <c r="D1627" s="1883"/>
      <c r="E1627" s="1883"/>
    </row>
    <row r="1628" spans="4:5">
      <c r="D1628" s="1883"/>
      <c r="E1628" s="1883"/>
    </row>
    <row r="1629" spans="4:5">
      <c r="D1629" s="1883"/>
      <c r="E1629" s="1883"/>
    </row>
    <row r="1630" spans="4:5">
      <c r="D1630" s="1883"/>
      <c r="E1630" s="1883"/>
    </row>
    <row r="1631" spans="4:5">
      <c r="D1631" s="1883"/>
      <c r="E1631" s="1883"/>
    </row>
    <row r="1632" spans="4:5">
      <c r="D1632" s="1883"/>
      <c r="E1632" s="1883"/>
    </row>
    <row r="1633" spans="4:5">
      <c r="D1633" s="1883"/>
      <c r="E1633" s="1883"/>
    </row>
    <row r="1634" spans="4:5">
      <c r="D1634" s="1883"/>
      <c r="E1634" s="1883"/>
    </row>
    <row r="1635" spans="4:5">
      <c r="D1635" s="1883"/>
      <c r="E1635" s="1883"/>
    </row>
    <row r="1636" spans="4:5">
      <c r="D1636" s="1883"/>
      <c r="E1636" s="1883"/>
    </row>
    <row r="1637" spans="4:5">
      <c r="D1637" s="1883"/>
      <c r="E1637" s="1883"/>
    </row>
    <row r="1638" spans="4:5">
      <c r="D1638" s="1883"/>
      <c r="E1638" s="1883"/>
    </row>
    <row r="1639" spans="4:5">
      <c r="D1639" s="1883"/>
      <c r="E1639" s="1883"/>
    </row>
    <row r="1640" spans="4:5">
      <c r="D1640" s="1883"/>
      <c r="E1640" s="1883"/>
    </row>
    <row r="1641" spans="4:5">
      <c r="D1641" s="1883"/>
      <c r="E1641" s="1883"/>
    </row>
    <row r="1642" spans="4:5">
      <c r="D1642" s="1883"/>
      <c r="E1642" s="1883"/>
    </row>
    <row r="1643" spans="4:5">
      <c r="D1643" s="1883"/>
      <c r="E1643" s="1883"/>
    </row>
    <row r="1644" spans="4:5">
      <c r="D1644" s="1883"/>
      <c r="E1644" s="1883"/>
    </row>
    <row r="1645" spans="4:5">
      <c r="D1645" s="1883"/>
      <c r="E1645" s="1883"/>
    </row>
    <row r="1646" spans="4:5">
      <c r="D1646" s="1883"/>
      <c r="E1646" s="1883"/>
    </row>
    <row r="1647" spans="4:5">
      <c r="D1647" s="1883"/>
      <c r="E1647" s="1883"/>
    </row>
    <row r="1648" spans="4:5">
      <c r="D1648" s="1883"/>
      <c r="E1648" s="1883"/>
    </row>
    <row r="1649" spans="4:5">
      <c r="D1649" s="1883"/>
      <c r="E1649" s="1883"/>
    </row>
    <row r="1650" spans="4:5">
      <c r="D1650" s="1883"/>
      <c r="E1650" s="1883"/>
    </row>
    <row r="1651" spans="4:5">
      <c r="D1651" s="1883"/>
      <c r="E1651" s="1883"/>
    </row>
    <row r="1652" spans="4:5">
      <c r="D1652" s="1883"/>
      <c r="E1652" s="1883"/>
    </row>
    <row r="1653" spans="4:5">
      <c r="D1653" s="1883"/>
      <c r="E1653" s="1883"/>
    </row>
    <row r="1654" spans="4:5">
      <c r="D1654" s="1883"/>
      <c r="E1654" s="1883"/>
    </row>
    <row r="1655" spans="4:5">
      <c r="D1655" s="1883"/>
      <c r="E1655" s="1883"/>
    </row>
    <row r="1656" spans="4:5">
      <c r="D1656" s="1883"/>
      <c r="E1656" s="1883"/>
    </row>
    <row r="1657" spans="4:5">
      <c r="D1657" s="1883"/>
      <c r="E1657" s="1883"/>
    </row>
    <row r="1658" spans="4:5">
      <c r="D1658" s="1883"/>
      <c r="E1658" s="1883"/>
    </row>
    <row r="1659" spans="4:5">
      <c r="D1659" s="1883"/>
      <c r="E1659" s="1883"/>
    </row>
    <row r="1660" spans="4:5">
      <c r="D1660" s="1883"/>
      <c r="E1660" s="1883"/>
    </row>
    <row r="1661" spans="4:5">
      <c r="D1661" s="1883"/>
      <c r="E1661" s="1883"/>
    </row>
    <row r="1662" spans="4:5">
      <c r="D1662" s="1883"/>
      <c r="E1662" s="1883"/>
    </row>
    <row r="1663" spans="4:5">
      <c r="D1663" s="1883"/>
      <c r="E1663" s="1883"/>
    </row>
    <row r="1664" spans="4:5">
      <c r="D1664" s="1883"/>
      <c r="E1664" s="1883"/>
    </row>
    <row r="1665" spans="4:5">
      <c r="D1665" s="1883"/>
      <c r="E1665" s="1883"/>
    </row>
    <row r="1666" spans="4:5">
      <c r="D1666" s="1883"/>
      <c r="E1666" s="1883"/>
    </row>
    <row r="1667" spans="4:5">
      <c r="D1667" s="1883"/>
      <c r="E1667" s="1883"/>
    </row>
    <row r="1668" spans="4:5">
      <c r="D1668" s="1883"/>
      <c r="E1668" s="1883"/>
    </row>
    <row r="1669" spans="4:5">
      <c r="D1669" s="1883"/>
      <c r="E1669" s="1883"/>
    </row>
    <row r="1670" spans="4:5">
      <c r="D1670" s="1883"/>
      <c r="E1670" s="1883"/>
    </row>
    <row r="1671" spans="4:5">
      <c r="D1671" s="1883"/>
      <c r="E1671" s="1883"/>
    </row>
    <row r="1672" spans="4:5">
      <c r="D1672" s="1883"/>
      <c r="E1672" s="1883"/>
    </row>
    <row r="1673" spans="4:5">
      <c r="D1673" s="1883"/>
      <c r="E1673" s="1883"/>
    </row>
    <row r="1674" spans="4:5">
      <c r="D1674" s="1883"/>
      <c r="E1674" s="1883"/>
    </row>
    <row r="1675" spans="4:5">
      <c r="D1675" s="1883"/>
      <c r="E1675" s="1883"/>
    </row>
    <row r="1676" spans="4:5">
      <c r="D1676" s="1883"/>
      <c r="E1676" s="1883"/>
    </row>
    <row r="1677" spans="4:5">
      <c r="D1677" s="1883"/>
      <c r="E1677" s="1883"/>
    </row>
    <row r="1678" spans="4:5">
      <c r="D1678" s="1883"/>
      <c r="E1678" s="1883"/>
    </row>
    <row r="1679" spans="4:5">
      <c r="D1679" s="1883"/>
      <c r="E1679" s="1883"/>
    </row>
    <row r="1680" spans="4:5">
      <c r="D1680" s="1883"/>
      <c r="E1680" s="1883"/>
    </row>
    <row r="1681" spans="4:5">
      <c r="D1681" s="1883"/>
      <c r="E1681" s="1883"/>
    </row>
    <row r="1682" spans="4:5">
      <c r="D1682" s="1883"/>
      <c r="E1682" s="1883"/>
    </row>
    <row r="1683" spans="4:5">
      <c r="D1683" s="1883"/>
      <c r="E1683" s="1883"/>
    </row>
    <row r="1684" spans="4:5">
      <c r="D1684" s="1883"/>
      <c r="E1684" s="1883"/>
    </row>
    <row r="1685" spans="4:5">
      <c r="D1685" s="1883"/>
      <c r="E1685" s="1883"/>
    </row>
    <row r="1686" spans="4:5">
      <c r="D1686" s="1883"/>
      <c r="E1686" s="1883"/>
    </row>
    <row r="1687" spans="4:5">
      <c r="D1687" s="1883"/>
      <c r="E1687" s="1883"/>
    </row>
    <row r="1688" spans="4:5">
      <c r="D1688" s="1883"/>
      <c r="E1688" s="1883"/>
    </row>
    <row r="1689" spans="4:5">
      <c r="D1689" s="1883"/>
      <c r="E1689" s="1883"/>
    </row>
    <row r="1690" spans="4:5">
      <c r="D1690" s="1883"/>
      <c r="E1690" s="1883"/>
    </row>
    <row r="1691" spans="4:5">
      <c r="D1691" s="1883"/>
      <c r="E1691" s="1883"/>
    </row>
    <row r="1692" spans="4:5">
      <c r="D1692" s="1883"/>
      <c r="E1692" s="1883"/>
    </row>
    <row r="1693" spans="4:5">
      <c r="D1693" s="1883"/>
      <c r="E1693" s="1883"/>
    </row>
    <row r="1694" spans="4:5">
      <c r="D1694" s="1883"/>
      <c r="E1694" s="1883"/>
    </row>
    <row r="1695" spans="4:5">
      <c r="D1695" s="1883"/>
      <c r="E1695" s="1883"/>
    </row>
    <row r="1696" spans="4:5">
      <c r="D1696" s="1883"/>
      <c r="E1696" s="1883"/>
    </row>
    <row r="1697" spans="4:5">
      <c r="D1697" s="1883"/>
      <c r="E1697" s="1883"/>
    </row>
    <row r="1698" spans="4:5">
      <c r="D1698" s="1883"/>
      <c r="E1698" s="1883"/>
    </row>
    <row r="1699" spans="4:5">
      <c r="D1699" s="1883"/>
      <c r="E1699" s="1883"/>
    </row>
    <row r="1700" spans="4:5">
      <c r="D1700" s="1883"/>
      <c r="E1700" s="1883"/>
    </row>
    <row r="1701" spans="4:5">
      <c r="D1701" s="1883"/>
      <c r="E1701" s="1883"/>
    </row>
    <row r="1702" spans="4:5">
      <c r="D1702" s="1883"/>
      <c r="E1702" s="1883"/>
    </row>
    <row r="1703" spans="4:5">
      <c r="D1703" s="1883"/>
      <c r="E1703" s="1883"/>
    </row>
    <row r="1704" spans="4:5">
      <c r="D1704" s="1883"/>
      <c r="E1704" s="1883"/>
    </row>
    <row r="1705" spans="4:5">
      <c r="D1705" s="1883"/>
      <c r="E1705" s="1883"/>
    </row>
    <row r="1706" spans="4:5">
      <c r="D1706" s="1883"/>
      <c r="E1706" s="1883"/>
    </row>
    <row r="1707" spans="4:5">
      <c r="D1707" s="1883"/>
      <c r="E1707" s="1883"/>
    </row>
    <row r="1708" spans="4:5">
      <c r="D1708" s="1883"/>
      <c r="E1708" s="1883"/>
    </row>
    <row r="1709" spans="4:5">
      <c r="D1709" s="1883"/>
      <c r="E1709" s="1883"/>
    </row>
    <row r="1710" spans="4:5">
      <c r="D1710" s="1883"/>
      <c r="E1710" s="1883"/>
    </row>
    <row r="1711" spans="4:5">
      <c r="D1711" s="1883"/>
      <c r="E1711" s="1883"/>
    </row>
    <row r="1712" spans="4:5">
      <c r="D1712" s="1883"/>
      <c r="E1712" s="1883"/>
    </row>
    <row r="1713" spans="4:5">
      <c r="D1713" s="1883"/>
      <c r="E1713" s="1883"/>
    </row>
    <row r="1714" spans="4:5">
      <c r="D1714" s="1883"/>
      <c r="E1714" s="1883"/>
    </row>
    <row r="1715" spans="4:5">
      <c r="D1715" s="1883"/>
      <c r="E1715" s="1883"/>
    </row>
    <row r="1716" spans="4:5">
      <c r="D1716" s="1883"/>
      <c r="E1716" s="1883"/>
    </row>
    <row r="1717" spans="4:5">
      <c r="D1717" s="1883"/>
      <c r="E1717" s="1883"/>
    </row>
    <row r="1718" spans="4:5">
      <c r="D1718" s="1883"/>
      <c r="E1718" s="1883"/>
    </row>
    <row r="1719" spans="4:5">
      <c r="D1719" s="1883"/>
      <c r="E1719" s="1883"/>
    </row>
    <row r="1720" spans="4:5">
      <c r="D1720" s="1883"/>
      <c r="E1720" s="1883"/>
    </row>
    <row r="1721" spans="4:5">
      <c r="D1721" s="1883"/>
      <c r="E1721" s="1883"/>
    </row>
    <row r="1722" spans="4:5">
      <c r="D1722" s="1883"/>
      <c r="E1722" s="1883"/>
    </row>
    <row r="1723" spans="4:5">
      <c r="D1723" s="1883"/>
      <c r="E1723" s="1883"/>
    </row>
    <row r="1724" spans="4:5">
      <c r="D1724" s="1883"/>
      <c r="E1724" s="1883"/>
    </row>
    <row r="1725" spans="4:5">
      <c r="D1725" s="1883"/>
      <c r="E1725" s="1883"/>
    </row>
    <row r="1726" spans="4:5">
      <c r="D1726" s="1883"/>
      <c r="E1726" s="1883"/>
    </row>
    <row r="1727" spans="4:5">
      <c r="D1727" s="1883"/>
      <c r="E1727" s="1883"/>
    </row>
    <row r="1728" spans="4:5">
      <c r="D1728" s="1883"/>
      <c r="E1728" s="1883"/>
    </row>
    <row r="1729" spans="4:5">
      <c r="D1729" s="1883"/>
      <c r="E1729" s="1883"/>
    </row>
    <row r="1730" spans="4:5">
      <c r="D1730" s="1883"/>
      <c r="E1730" s="1883"/>
    </row>
    <row r="1731" spans="4:5">
      <c r="D1731" s="1883"/>
      <c r="E1731" s="1883"/>
    </row>
    <row r="1732" spans="4:5">
      <c r="D1732" s="1883"/>
      <c r="E1732" s="1883"/>
    </row>
    <row r="1733" spans="4:5">
      <c r="D1733" s="1883"/>
      <c r="E1733" s="1883"/>
    </row>
    <row r="1734" spans="4:5">
      <c r="D1734" s="1883"/>
      <c r="E1734" s="1883"/>
    </row>
    <row r="1735" spans="4:5">
      <c r="D1735" s="1883"/>
      <c r="E1735" s="1883"/>
    </row>
    <row r="1736" spans="4:5">
      <c r="D1736" s="1883"/>
      <c r="E1736" s="1883"/>
    </row>
    <row r="1737" spans="4:5">
      <c r="D1737" s="1883"/>
      <c r="E1737" s="1883"/>
    </row>
    <row r="1738" spans="4:5">
      <c r="D1738" s="1883"/>
      <c r="E1738" s="1883"/>
    </row>
    <row r="1739" spans="4:5">
      <c r="D1739" s="1883"/>
      <c r="E1739" s="1883"/>
    </row>
    <row r="1740" spans="4:5">
      <c r="D1740" s="1883"/>
      <c r="E1740" s="1883"/>
    </row>
    <row r="1741" spans="4:5">
      <c r="D1741" s="1883"/>
      <c r="E1741" s="1883"/>
    </row>
    <row r="1742" spans="4:5">
      <c r="D1742" s="1883"/>
      <c r="E1742" s="1883"/>
    </row>
    <row r="1743" spans="4:5">
      <c r="D1743" s="1883"/>
      <c r="E1743" s="1883"/>
    </row>
    <row r="1744" spans="4:5">
      <c r="D1744" s="1883"/>
      <c r="E1744" s="1883"/>
    </row>
    <row r="1745" spans="4:5">
      <c r="D1745" s="1883"/>
      <c r="E1745" s="1883"/>
    </row>
    <row r="1746" spans="4:5">
      <c r="D1746" s="1883"/>
      <c r="E1746" s="1883"/>
    </row>
    <row r="1747" spans="4:5">
      <c r="D1747" s="1883"/>
      <c r="E1747" s="1883"/>
    </row>
    <row r="1748" spans="4:5">
      <c r="D1748" s="1883"/>
      <c r="E1748" s="1883"/>
    </row>
    <row r="1749" spans="4:5">
      <c r="D1749" s="1883"/>
      <c r="E1749" s="1883"/>
    </row>
    <row r="1750" spans="4:5">
      <c r="D1750" s="1883"/>
      <c r="E1750" s="1883"/>
    </row>
    <row r="1751" spans="4:5">
      <c r="D1751" s="1883"/>
      <c r="E1751" s="1883"/>
    </row>
    <row r="1752" spans="4:5">
      <c r="D1752" s="1883"/>
      <c r="E1752" s="1883"/>
    </row>
    <row r="1753" spans="4:5">
      <c r="D1753" s="1883"/>
      <c r="E1753" s="1883"/>
    </row>
    <row r="1754" spans="4:5">
      <c r="D1754" s="1883"/>
      <c r="E1754" s="1883"/>
    </row>
    <row r="1755" spans="4:5">
      <c r="D1755" s="1883"/>
      <c r="E1755" s="1883"/>
    </row>
    <row r="1756" spans="4:5">
      <c r="D1756" s="1883"/>
      <c r="E1756" s="1883"/>
    </row>
    <row r="1757" spans="4:5">
      <c r="D1757" s="1883"/>
      <c r="E1757" s="1883"/>
    </row>
    <row r="1758" spans="4:5">
      <c r="D1758" s="1883"/>
      <c r="E1758" s="1883"/>
    </row>
    <row r="1759" spans="4:5">
      <c r="D1759" s="1883"/>
      <c r="E1759" s="1883"/>
    </row>
    <row r="1760" spans="4:5">
      <c r="D1760" s="1883"/>
      <c r="E1760" s="1883"/>
    </row>
    <row r="1761" spans="4:5">
      <c r="D1761" s="1883"/>
      <c r="E1761" s="1883"/>
    </row>
    <row r="1762" spans="4:5">
      <c r="D1762" s="1883"/>
      <c r="E1762" s="1883"/>
    </row>
    <row r="1763" spans="4:5">
      <c r="D1763" s="1883"/>
      <c r="E1763" s="1883"/>
    </row>
    <row r="1764" spans="4:5">
      <c r="D1764" s="1883"/>
      <c r="E1764" s="1883"/>
    </row>
    <row r="1765" spans="4:5">
      <c r="D1765" s="1883"/>
      <c r="E1765" s="1883"/>
    </row>
    <row r="1766" spans="4:5">
      <c r="D1766" s="1883"/>
      <c r="E1766" s="1883"/>
    </row>
    <row r="1767" spans="4:5">
      <c r="D1767" s="1883"/>
      <c r="E1767" s="1883"/>
    </row>
    <row r="1768" spans="4:5">
      <c r="D1768" s="1883"/>
      <c r="E1768" s="1883"/>
    </row>
    <row r="1769" spans="4:5">
      <c r="D1769" s="1883"/>
      <c r="E1769" s="1883"/>
    </row>
    <row r="1770" spans="4:5">
      <c r="D1770" s="1883"/>
      <c r="E1770" s="1883"/>
    </row>
    <row r="1771" spans="4:5">
      <c r="D1771" s="1883"/>
      <c r="E1771" s="1883"/>
    </row>
    <row r="1772" spans="4:5">
      <c r="D1772" s="1883"/>
      <c r="E1772" s="1883"/>
    </row>
    <row r="1773" spans="4:5">
      <c r="D1773" s="1883"/>
      <c r="E1773" s="1883"/>
    </row>
    <row r="1774" spans="4:5">
      <c r="D1774" s="1883"/>
      <c r="E1774" s="1883"/>
    </row>
    <row r="1775" spans="4:5">
      <c r="D1775" s="1883"/>
      <c r="E1775" s="1883"/>
    </row>
    <row r="1776" spans="4:5">
      <c r="D1776" s="1883"/>
      <c r="E1776" s="1883"/>
    </row>
    <row r="1777" spans="4:5">
      <c r="D1777" s="1883"/>
      <c r="E1777" s="1883"/>
    </row>
    <row r="1778" spans="4:5">
      <c r="D1778" s="1883"/>
      <c r="E1778" s="1883"/>
    </row>
    <row r="1779" spans="4:5">
      <c r="D1779" s="1883"/>
      <c r="E1779" s="1883"/>
    </row>
    <row r="1780" spans="4:5">
      <c r="D1780" s="1883"/>
      <c r="E1780" s="1883"/>
    </row>
    <row r="1781" spans="4:5">
      <c r="D1781" s="1883"/>
      <c r="E1781" s="1883"/>
    </row>
    <row r="1782" spans="4:5">
      <c r="D1782" s="1883"/>
      <c r="E1782" s="1883"/>
    </row>
    <row r="1783" spans="4:5">
      <c r="D1783" s="1883"/>
      <c r="E1783" s="1883"/>
    </row>
    <row r="1784" spans="4:5">
      <c r="D1784" s="1883"/>
      <c r="E1784" s="1883"/>
    </row>
    <row r="1785" spans="4:5">
      <c r="D1785" s="1883"/>
      <c r="E1785" s="1883"/>
    </row>
    <row r="1786" spans="4:5">
      <c r="D1786" s="1883"/>
      <c r="E1786" s="1883"/>
    </row>
    <row r="1787" spans="4:5">
      <c r="D1787" s="1883"/>
      <c r="E1787" s="1883"/>
    </row>
    <row r="1788" spans="4:5">
      <c r="D1788" s="1883"/>
      <c r="E1788" s="1883"/>
    </row>
    <row r="1789" spans="4:5">
      <c r="D1789" s="1883"/>
      <c r="E1789" s="1883"/>
    </row>
    <row r="1790" spans="4:5">
      <c r="D1790" s="1883"/>
      <c r="E1790" s="1883"/>
    </row>
    <row r="1791" spans="4:5">
      <c r="D1791" s="1883"/>
      <c r="E1791" s="1883"/>
    </row>
    <row r="1792" spans="4:5">
      <c r="D1792" s="1883"/>
      <c r="E1792" s="1883"/>
    </row>
    <row r="1793" spans="4:5">
      <c r="D1793" s="1883"/>
      <c r="E1793" s="1883"/>
    </row>
    <row r="1794" spans="4:5">
      <c r="D1794" s="1883"/>
      <c r="E1794" s="1883"/>
    </row>
    <row r="1795" spans="4:5">
      <c r="D1795" s="1883"/>
      <c r="E1795" s="1883"/>
    </row>
    <row r="1796" spans="4:5">
      <c r="D1796" s="1883"/>
      <c r="E1796" s="1883"/>
    </row>
    <row r="1797" spans="4:5">
      <c r="D1797" s="1883"/>
      <c r="E1797" s="1883"/>
    </row>
    <row r="1798" spans="4:5">
      <c r="D1798" s="1883"/>
      <c r="E1798" s="1883"/>
    </row>
    <row r="1799" spans="4:5">
      <c r="D1799" s="1883"/>
      <c r="E1799" s="1883"/>
    </row>
    <row r="1800" spans="4:5">
      <c r="D1800" s="1883"/>
      <c r="E1800" s="1883"/>
    </row>
    <row r="1801" spans="4:5">
      <c r="D1801" s="1883"/>
      <c r="E1801" s="1883"/>
    </row>
    <row r="1802" spans="4:5">
      <c r="D1802" s="1883"/>
      <c r="E1802" s="1883"/>
    </row>
    <row r="1803" spans="4:5">
      <c r="D1803" s="1883"/>
      <c r="E1803" s="1883"/>
    </row>
    <row r="1804" spans="4:5">
      <c r="D1804" s="1883"/>
      <c r="E1804" s="1883"/>
    </row>
    <row r="1805" spans="4:5">
      <c r="D1805" s="1883"/>
      <c r="E1805" s="1883"/>
    </row>
    <row r="1806" spans="4:5">
      <c r="D1806" s="1883"/>
      <c r="E1806" s="1883"/>
    </row>
    <row r="1807" spans="4:5">
      <c r="D1807" s="1883"/>
      <c r="E1807" s="1883"/>
    </row>
    <row r="1808" spans="4:5">
      <c r="D1808" s="1883"/>
      <c r="E1808" s="1883"/>
    </row>
    <row r="1809" spans="4:5">
      <c r="D1809" s="1883"/>
      <c r="E1809" s="1883"/>
    </row>
    <row r="1810" spans="4:5">
      <c r="D1810" s="1883"/>
      <c r="E1810" s="1883"/>
    </row>
    <row r="1811" spans="4:5">
      <c r="D1811" s="1883"/>
      <c r="E1811" s="1883"/>
    </row>
    <row r="1812" spans="4:5">
      <c r="D1812" s="1883"/>
      <c r="E1812" s="1883"/>
    </row>
    <row r="1813" spans="4:5">
      <c r="D1813" s="1883"/>
      <c r="E1813" s="1883"/>
    </row>
    <row r="1814" spans="4:5">
      <c r="D1814" s="1883"/>
      <c r="E1814" s="1883"/>
    </row>
    <row r="1815" spans="4:5">
      <c r="D1815" s="1883"/>
      <c r="E1815" s="1883"/>
    </row>
    <row r="1816" spans="4:5">
      <c r="D1816" s="1883"/>
      <c r="E1816" s="1883"/>
    </row>
    <row r="1817" spans="4:5">
      <c r="D1817" s="1883"/>
      <c r="E1817" s="1883"/>
    </row>
    <row r="1818" spans="4:5">
      <c r="D1818" s="1883"/>
      <c r="E1818" s="1883"/>
    </row>
    <row r="1819" spans="4:5">
      <c r="D1819" s="1883"/>
      <c r="E1819" s="1883"/>
    </row>
    <row r="1820" spans="4:5">
      <c r="D1820" s="1883"/>
      <c r="E1820" s="1883"/>
    </row>
    <row r="1821" spans="4:5">
      <c r="D1821" s="1883"/>
      <c r="E1821" s="1883"/>
    </row>
    <row r="1822" spans="4:5">
      <c r="D1822" s="1883"/>
      <c r="E1822" s="1883"/>
    </row>
    <row r="1823" spans="4:5">
      <c r="D1823" s="1883"/>
      <c r="E1823" s="1883"/>
    </row>
    <row r="1824" spans="4:5">
      <c r="D1824" s="1883"/>
      <c r="E1824" s="1883"/>
    </row>
    <row r="1825" spans="4:5">
      <c r="D1825" s="1883"/>
      <c r="E1825" s="1883"/>
    </row>
    <row r="1826" spans="4:5">
      <c r="D1826" s="1883"/>
      <c r="E1826" s="1883"/>
    </row>
    <row r="1827" spans="4:5">
      <c r="D1827" s="1883"/>
      <c r="E1827" s="1883"/>
    </row>
    <row r="1828" spans="4:5">
      <c r="D1828" s="1883"/>
      <c r="E1828" s="1883"/>
    </row>
    <row r="1829" spans="4:5">
      <c r="D1829" s="1883"/>
      <c r="E1829" s="1883"/>
    </row>
    <row r="1830" spans="4:5">
      <c r="D1830" s="1883"/>
      <c r="E1830" s="1883"/>
    </row>
    <row r="1831" spans="4:5">
      <c r="D1831" s="1883"/>
      <c r="E1831" s="1883"/>
    </row>
    <row r="1832" spans="4:5">
      <c r="D1832" s="1883"/>
      <c r="E1832" s="1883"/>
    </row>
    <row r="1833" spans="4:5">
      <c r="D1833" s="1883"/>
      <c r="E1833" s="1883"/>
    </row>
    <row r="1834" spans="4:5">
      <c r="D1834" s="1883"/>
      <c r="E1834" s="1883"/>
    </row>
    <row r="1835" spans="4:5">
      <c r="D1835" s="1883"/>
      <c r="E1835" s="1883"/>
    </row>
    <row r="1836" spans="4:5">
      <c r="D1836" s="1883"/>
      <c r="E1836" s="1883"/>
    </row>
    <row r="1837" spans="4:5">
      <c r="D1837" s="1883"/>
      <c r="E1837" s="1883"/>
    </row>
    <row r="1838" spans="4:5">
      <c r="D1838" s="1883"/>
      <c r="E1838" s="1883"/>
    </row>
    <row r="1839" spans="4:5">
      <c r="D1839" s="1883"/>
      <c r="E1839" s="1883"/>
    </row>
    <row r="1840" spans="4:5">
      <c r="D1840" s="1883"/>
      <c r="E1840" s="1883"/>
    </row>
    <row r="1841" spans="4:5">
      <c r="D1841" s="1883"/>
      <c r="E1841" s="1883"/>
    </row>
    <row r="1842" spans="4:5">
      <c r="D1842" s="1883"/>
      <c r="E1842" s="1883"/>
    </row>
    <row r="1843" spans="4:5">
      <c r="D1843" s="1883"/>
      <c r="E1843" s="1883"/>
    </row>
    <row r="1844" spans="4:5">
      <c r="D1844" s="1883"/>
      <c r="E1844" s="1883"/>
    </row>
    <row r="1845" spans="4:5">
      <c r="D1845" s="1883"/>
      <c r="E1845" s="1883"/>
    </row>
    <row r="1846" spans="4:5">
      <c r="D1846" s="1883"/>
      <c r="E1846" s="1883"/>
    </row>
    <row r="1847" spans="4:5">
      <c r="D1847" s="1883"/>
      <c r="E1847" s="1883"/>
    </row>
    <row r="1848" spans="4:5">
      <c r="D1848" s="1883"/>
      <c r="E1848" s="1883"/>
    </row>
    <row r="1849" spans="4:5">
      <c r="D1849" s="1883"/>
      <c r="E1849" s="1883"/>
    </row>
    <row r="1850" spans="4:5">
      <c r="D1850" s="1883"/>
      <c r="E1850" s="1883"/>
    </row>
    <row r="1851" spans="4:5">
      <c r="D1851" s="1883"/>
      <c r="E1851" s="1883"/>
    </row>
    <row r="1852" spans="4:5">
      <c r="D1852" s="1883"/>
      <c r="E1852" s="1883"/>
    </row>
    <row r="1853" spans="4:5">
      <c r="D1853" s="1883"/>
      <c r="E1853" s="1883"/>
    </row>
    <row r="1854" spans="4:5">
      <c r="D1854" s="1883"/>
      <c r="E1854" s="1883"/>
    </row>
    <row r="1855" spans="4:5">
      <c r="D1855" s="1883"/>
      <c r="E1855" s="1883"/>
    </row>
    <row r="1856" spans="4:5">
      <c r="D1856" s="1883"/>
      <c r="E1856" s="1883"/>
    </row>
    <row r="1857" spans="4:5">
      <c r="D1857" s="1883"/>
      <c r="E1857" s="1883"/>
    </row>
    <row r="1858" spans="4:5">
      <c r="D1858" s="1883"/>
      <c r="E1858" s="1883"/>
    </row>
    <row r="1859" spans="4:5">
      <c r="D1859" s="1883"/>
      <c r="E1859" s="1883"/>
    </row>
    <row r="1860" spans="4:5">
      <c r="D1860" s="1883"/>
      <c r="E1860" s="1883"/>
    </row>
    <row r="1861" spans="4:5">
      <c r="D1861" s="1883"/>
      <c r="E1861" s="1883"/>
    </row>
    <row r="1862" spans="4:5">
      <c r="D1862" s="1883"/>
      <c r="E1862" s="1883"/>
    </row>
    <row r="1863" spans="4:5">
      <c r="D1863" s="1883"/>
      <c r="E1863" s="1883"/>
    </row>
    <row r="1864" spans="4:5">
      <c r="D1864" s="1883"/>
      <c r="E1864" s="1883"/>
    </row>
    <row r="1865" spans="4:5">
      <c r="D1865" s="1883"/>
      <c r="E1865" s="1883"/>
    </row>
    <row r="1866" spans="4:5">
      <c r="D1866" s="1883"/>
      <c r="E1866" s="1883"/>
    </row>
    <row r="1867" spans="4:5">
      <c r="D1867" s="1883"/>
      <c r="E1867" s="1883"/>
    </row>
    <row r="1868" spans="4:5">
      <c r="D1868" s="1883"/>
      <c r="E1868" s="1883"/>
    </row>
    <row r="1869" spans="4:5">
      <c r="D1869" s="1883"/>
      <c r="E1869" s="1883"/>
    </row>
    <row r="1870" spans="4:5">
      <c r="D1870" s="1883"/>
      <c r="E1870" s="1883"/>
    </row>
    <row r="1871" spans="4:5">
      <c r="D1871" s="1883"/>
      <c r="E1871" s="1883"/>
    </row>
    <row r="1872" spans="4:5">
      <c r="D1872" s="1883"/>
      <c r="E1872" s="1883"/>
    </row>
    <row r="1873" spans="4:5">
      <c r="D1873" s="1883"/>
      <c r="E1873" s="1883"/>
    </row>
    <row r="1874" spans="4:5">
      <c r="D1874" s="1883"/>
      <c r="E1874" s="1883"/>
    </row>
    <row r="1875" spans="4:5">
      <c r="D1875" s="1883"/>
      <c r="E1875" s="1883"/>
    </row>
    <row r="1876" spans="4:5">
      <c r="D1876" s="1883"/>
      <c r="E1876" s="1883"/>
    </row>
    <row r="1877" spans="4:5">
      <c r="D1877" s="1883"/>
      <c r="E1877" s="1883"/>
    </row>
    <row r="1878" spans="4:5">
      <c r="D1878" s="1883"/>
      <c r="E1878" s="1883"/>
    </row>
    <row r="1879" spans="4:5">
      <c r="D1879" s="1883"/>
      <c r="E1879" s="1883"/>
    </row>
    <row r="1880" spans="4:5">
      <c r="D1880" s="1883"/>
      <c r="E1880" s="1883"/>
    </row>
    <row r="1881" spans="4:5">
      <c r="D1881" s="1883"/>
      <c r="E1881" s="1883"/>
    </row>
    <row r="1882" spans="4:5">
      <c r="D1882" s="1883"/>
      <c r="E1882" s="1883"/>
    </row>
    <row r="1883" spans="4:5">
      <c r="D1883" s="1883"/>
      <c r="E1883" s="1883"/>
    </row>
    <row r="1884" spans="4:5">
      <c r="D1884" s="1883"/>
      <c r="E1884" s="1883"/>
    </row>
    <row r="1885" spans="4:5">
      <c r="D1885" s="1883"/>
      <c r="E1885" s="1883"/>
    </row>
    <row r="1886" spans="4:5">
      <c r="D1886" s="1883"/>
      <c r="E1886" s="1883"/>
    </row>
    <row r="1887" spans="4:5">
      <c r="D1887" s="1883"/>
      <c r="E1887" s="1883"/>
    </row>
    <row r="1888" spans="4:5">
      <c r="D1888" s="1883"/>
      <c r="E1888" s="1883"/>
    </row>
    <row r="1889" spans="4:5">
      <c r="D1889" s="1883"/>
      <c r="E1889" s="1883"/>
    </row>
    <row r="1890" spans="4:5">
      <c r="D1890" s="1883"/>
      <c r="E1890" s="1883"/>
    </row>
    <row r="1891" spans="4:5">
      <c r="D1891" s="1883"/>
      <c r="E1891" s="1883"/>
    </row>
    <row r="1892" spans="4:5">
      <c r="D1892" s="1883"/>
      <c r="E1892" s="1883"/>
    </row>
    <row r="1893" spans="4:5">
      <c r="D1893" s="1883"/>
      <c r="E1893" s="1883"/>
    </row>
    <row r="1894" spans="4:5">
      <c r="D1894" s="1883"/>
      <c r="E1894" s="1883"/>
    </row>
    <row r="1895" spans="4:5">
      <c r="D1895" s="1883"/>
      <c r="E1895" s="1883"/>
    </row>
    <row r="1896" spans="4:5">
      <c r="D1896" s="1883"/>
      <c r="E1896" s="1883"/>
    </row>
    <row r="1897" spans="4:5">
      <c r="D1897" s="1883"/>
      <c r="E1897" s="1883"/>
    </row>
    <row r="1898" spans="4:5">
      <c r="D1898" s="1883"/>
      <c r="E1898" s="1883"/>
    </row>
    <row r="1899" spans="4:5">
      <c r="D1899" s="1883"/>
      <c r="E1899" s="1883"/>
    </row>
    <row r="1900" spans="4:5">
      <c r="D1900" s="1883"/>
      <c r="E1900" s="1883"/>
    </row>
    <row r="1901" spans="4:5">
      <c r="D1901" s="1883"/>
      <c r="E1901" s="1883"/>
    </row>
    <row r="1902" spans="4:5">
      <c r="D1902" s="1883"/>
      <c r="E1902" s="1883"/>
    </row>
    <row r="1903" spans="4:5">
      <c r="D1903" s="1883"/>
      <c r="E1903" s="1883"/>
    </row>
    <row r="1904" spans="4:5">
      <c r="D1904" s="1883"/>
      <c r="E1904" s="1883"/>
    </row>
    <row r="1905" spans="4:5">
      <c r="D1905" s="1883"/>
      <c r="E1905" s="1883"/>
    </row>
    <row r="1906" spans="4:5">
      <c r="D1906" s="1883"/>
      <c r="E1906" s="1883"/>
    </row>
    <row r="1907" spans="4:5">
      <c r="D1907" s="1883"/>
      <c r="E1907" s="1883"/>
    </row>
    <row r="1908" spans="4:5">
      <c r="D1908" s="1883"/>
      <c r="E1908" s="1883"/>
    </row>
    <row r="1909" spans="4:5">
      <c r="D1909" s="1883"/>
      <c r="E1909" s="1883"/>
    </row>
    <row r="1910" spans="4:5">
      <c r="D1910" s="1883"/>
      <c r="E1910" s="1883"/>
    </row>
    <row r="1911" spans="4:5">
      <c r="D1911" s="1883"/>
      <c r="E1911" s="1883"/>
    </row>
    <row r="1912" spans="4:5">
      <c r="D1912" s="1883"/>
      <c r="E1912" s="1883"/>
    </row>
    <row r="1913" spans="4:5">
      <c r="D1913" s="1883"/>
      <c r="E1913" s="1883"/>
    </row>
    <row r="1914" spans="4:5">
      <c r="D1914" s="1883"/>
      <c r="E1914" s="1883"/>
    </row>
    <row r="1915" spans="4:5">
      <c r="D1915" s="1883"/>
      <c r="E1915" s="1883"/>
    </row>
    <row r="1916" spans="4:5">
      <c r="D1916" s="1883"/>
      <c r="E1916" s="1883"/>
    </row>
    <row r="1917" spans="4:5">
      <c r="D1917" s="1883"/>
      <c r="E1917" s="1883"/>
    </row>
    <row r="1918" spans="4:5">
      <c r="D1918" s="1883"/>
      <c r="E1918" s="1883"/>
    </row>
    <row r="1919" spans="4:5">
      <c r="D1919" s="1883"/>
      <c r="E1919" s="1883"/>
    </row>
    <row r="1920" spans="4:5">
      <c r="D1920" s="1883"/>
      <c r="E1920" s="1883"/>
    </row>
    <row r="1921" spans="4:5">
      <c r="D1921" s="1883"/>
      <c r="E1921" s="1883"/>
    </row>
    <row r="1922" spans="4:5">
      <c r="D1922" s="1883"/>
      <c r="E1922" s="1883"/>
    </row>
    <row r="1923" spans="4:5">
      <c r="D1923" s="1883"/>
      <c r="E1923" s="1883"/>
    </row>
    <row r="1924" spans="4:5">
      <c r="D1924" s="1883"/>
      <c r="E1924" s="1883"/>
    </row>
    <row r="1925" spans="4:5">
      <c r="D1925" s="1883"/>
      <c r="E1925" s="1883"/>
    </row>
    <row r="1926" spans="4:5">
      <c r="D1926" s="1883"/>
      <c r="E1926" s="1883"/>
    </row>
    <row r="1927" spans="4:5">
      <c r="D1927" s="1883"/>
      <c r="E1927" s="1883"/>
    </row>
    <row r="1928" spans="4:5">
      <c r="D1928" s="1883"/>
      <c r="E1928" s="1883"/>
    </row>
    <row r="1929" spans="4:5">
      <c r="D1929" s="1883"/>
      <c r="E1929" s="1883"/>
    </row>
    <row r="1930" spans="4:5">
      <c r="D1930" s="1883"/>
      <c r="E1930" s="1883"/>
    </row>
    <row r="1931" spans="4:5">
      <c r="D1931" s="1883"/>
      <c r="E1931" s="1883"/>
    </row>
    <row r="1932" spans="4:5">
      <c r="D1932" s="1883"/>
      <c r="E1932" s="1883"/>
    </row>
    <row r="1933" spans="4:5">
      <c r="D1933" s="1883"/>
      <c r="E1933" s="1883"/>
    </row>
    <row r="1934" spans="4:5">
      <c r="D1934" s="1883"/>
      <c r="E1934" s="1883"/>
    </row>
    <row r="1935" spans="4:5">
      <c r="D1935" s="1883"/>
      <c r="E1935" s="1883"/>
    </row>
    <row r="1936" spans="4:5">
      <c r="D1936" s="1883"/>
      <c r="E1936" s="1883"/>
    </row>
    <row r="1937" spans="4:5">
      <c r="D1937" s="1883"/>
      <c r="E1937" s="1883"/>
    </row>
    <row r="1938" spans="4:5">
      <c r="D1938" s="1883"/>
      <c r="E1938" s="1883"/>
    </row>
    <row r="1939" spans="4:5">
      <c r="D1939" s="1883"/>
      <c r="E1939" s="1883"/>
    </row>
    <row r="1940" spans="4:5">
      <c r="D1940" s="1883"/>
      <c r="E1940" s="1883"/>
    </row>
    <row r="1941" spans="4:5">
      <c r="D1941" s="1883"/>
      <c r="E1941" s="1883"/>
    </row>
    <row r="1942" spans="4:5">
      <c r="D1942" s="1883"/>
      <c r="E1942" s="1883"/>
    </row>
    <row r="1943" spans="4:5">
      <c r="D1943" s="1883"/>
      <c r="E1943" s="1883"/>
    </row>
    <row r="1944" spans="4:5">
      <c r="D1944" s="1883"/>
      <c r="E1944" s="1883"/>
    </row>
    <row r="1945" spans="4:5">
      <c r="D1945" s="1883"/>
      <c r="E1945" s="1883"/>
    </row>
    <row r="1946" spans="4:5">
      <c r="D1946" s="1883"/>
      <c r="E1946" s="1883"/>
    </row>
    <row r="1947" spans="4:5">
      <c r="D1947" s="1883"/>
      <c r="E1947" s="1883"/>
    </row>
    <row r="1948" spans="4:5">
      <c r="D1948" s="1883"/>
      <c r="E1948" s="1883"/>
    </row>
    <row r="1949" spans="4:5">
      <c r="D1949" s="1883"/>
      <c r="E1949" s="1883"/>
    </row>
    <row r="1950" spans="4:5">
      <c r="D1950" s="1883"/>
      <c r="E1950" s="1883"/>
    </row>
    <row r="1951" spans="4:5">
      <c r="D1951" s="1883"/>
      <c r="E1951" s="1883"/>
    </row>
    <row r="1952" spans="4:5">
      <c r="D1952" s="1883"/>
      <c r="E1952" s="1883"/>
    </row>
    <row r="1953" spans="4:5">
      <c r="D1953" s="1883"/>
      <c r="E1953" s="1883"/>
    </row>
    <row r="1954" spans="4:5">
      <c r="D1954" s="1883"/>
      <c r="E1954" s="1883"/>
    </row>
    <row r="1955" spans="4:5">
      <c r="D1955" s="1883"/>
      <c r="E1955" s="1883"/>
    </row>
    <row r="1956" spans="4:5">
      <c r="D1956" s="1883"/>
      <c r="E1956" s="1883"/>
    </row>
    <row r="1957" spans="4:5">
      <c r="D1957" s="1883"/>
      <c r="E1957" s="1883"/>
    </row>
    <row r="1958" spans="4:5">
      <c r="D1958" s="1883"/>
      <c r="E1958" s="1883"/>
    </row>
    <row r="1959" spans="4:5">
      <c r="D1959" s="1883"/>
      <c r="E1959" s="1883"/>
    </row>
    <row r="1960" spans="4:5">
      <c r="D1960" s="1883"/>
      <c r="E1960" s="1883"/>
    </row>
    <row r="1961" spans="4:5">
      <c r="D1961" s="1883"/>
      <c r="E1961" s="1883"/>
    </row>
    <row r="1962" spans="4:5">
      <c r="D1962" s="1883"/>
      <c r="E1962" s="1883"/>
    </row>
    <row r="1963" spans="4:5">
      <c r="D1963" s="1883"/>
      <c r="E1963" s="1883"/>
    </row>
    <row r="1964" spans="4:5">
      <c r="D1964" s="1883"/>
      <c r="E1964" s="1883"/>
    </row>
    <row r="1965" spans="4:5">
      <c r="D1965" s="1883"/>
      <c r="E1965" s="1883"/>
    </row>
    <row r="1966" spans="4:5">
      <c r="D1966" s="1883"/>
      <c r="E1966" s="1883"/>
    </row>
    <row r="1967" spans="4:5">
      <c r="D1967" s="1883"/>
      <c r="E1967" s="1883"/>
    </row>
    <row r="1968" spans="4:5">
      <c r="D1968" s="1883"/>
      <c r="E1968" s="1883"/>
    </row>
    <row r="1969" spans="4:5">
      <c r="D1969" s="1883"/>
      <c r="E1969" s="1883"/>
    </row>
    <row r="1970" spans="4:5">
      <c r="D1970" s="1883"/>
      <c r="E1970" s="1883"/>
    </row>
    <row r="1971" spans="4:5">
      <c r="D1971" s="1883"/>
      <c r="E1971" s="1883"/>
    </row>
    <row r="1972" spans="4:5">
      <c r="D1972" s="1883"/>
      <c r="E1972" s="1883"/>
    </row>
    <row r="1973" spans="4:5">
      <c r="D1973" s="1883"/>
      <c r="E1973" s="1883"/>
    </row>
    <row r="1974" spans="4:5">
      <c r="D1974" s="1883"/>
      <c r="E1974" s="1883"/>
    </row>
    <row r="1975" spans="4:5">
      <c r="D1975" s="1883"/>
      <c r="E1975" s="1883"/>
    </row>
    <row r="1976" spans="4:5">
      <c r="D1976" s="1883"/>
      <c r="E1976" s="1883"/>
    </row>
    <row r="1977" spans="4:5">
      <c r="D1977" s="1883"/>
      <c r="E1977" s="1883"/>
    </row>
    <row r="1978" spans="4:5">
      <c r="D1978" s="1883"/>
      <c r="E1978" s="1883"/>
    </row>
    <row r="1979" spans="4:5">
      <c r="D1979" s="1883"/>
      <c r="E1979" s="1883"/>
    </row>
    <row r="1980" spans="4:5">
      <c r="D1980" s="1883"/>
      <c r="E1980" s="1883"/>
    </row>
    <row r="1981" spans="4:5">
      <c r="D1981" s="1883"/>
      <c r="E1981" s="1883"/>
    </row>
    <row r="1982" spans="4:5">
      <c r="D1982" s="1883"/>
      <c r="E1982" s="1883"/>
    </row>
    <row r="1983" spans="4:5">
      <c r="D1983" s="1883"/>
      <c r="E1983" s="1883"/>
    </row>
    <row r="1984" spans="4:5">
      <c r="D1984" s="1883"/>
      <c r="E1984" s="1883"/>
    </row>
    <row r="1985" spans="4:5">
      <c r="D1985" s="1883"/>
      <c r="E1985" s="1883"/>
    </row>
    <row r="1986" spans="4:5">
      <c r="D1986" s="1883"/>
      <c r="E1986" s="1883"/>
    </row>
    <row r="1987" spans="4:5">
      <c r="D1987" s="1883"/>
      <c r="E1987" s="1883"/>
    </row>
    <row r="1988" spans="4:5">
      <c r="D1988" s="1883"/>
      <c r="E1988" s="1883"/>
    </row>
    <row r="1989" spans="4:5">
      <c r="D1989" s="1883"/>
      <c r="E1989" s="1883"/>
    </row>
    <row r="1990" spans="4:5">
      <c r="D1990" s="1883"/>
      <c r="E1990" s="1883"/>
    </row>
    <row r="1991" spans="4:5">
      <c r="D1991" s="1883"/>
      <c r="E1991" s="1883"/>
    </row>
    <row r="1992" spans="4:5">
      <c r="D1992" s="1883"/>
      <c r="E1992" s="1883"/>
    </row>
    <row r="1993" spans="4:5">
      <c r="D1993" s="1883"/>
      <c r="E1993" s="1883"/>
    </row>
    <row r="1994" spans="4:5">
      <c r="D1994" s="1883"/>
      <c r="E1994" s="1883"/>
    </row>
    <row r="1995" spans="4:5">
      <c r="D1995" s="1883"/>
      <c r="E1995" s="1883"/>
    </row>
    <row r="1996" spans="4:5">
      <c r="D1996" s="1883"/>
      <c r="E1996" s="1883"/>
    </row>
    <row r="1997" spans="4:5">
      <c r="D1997" s="1883"/>
      <c r="E1997" s="1883"/>
    </row>
    <row r="1998" spans="4:5">
      <c r="D1998" s="1883"/>
      <c r="E1998" s="1883"/>
    </row>
    <row r="1999" spans="4:5">
      <c r="D1999" s="1883"/>
      <c r="E1999" s="1883"/>
    </row>
    <row r="2000" spans="4:5">
      <c r="D2000" s="1883"/>
      <c r="E2000" s="1883"/>
    </row>
    <row r="2001" spans="4:5">
      <c r="D2001" s="1883"/>
      <c r="E2001" s="1883"/>
    </row>
    <row r="2002" spans="4:5">
      <c r="D2002" s="1883"/>
      <c r="E2002" s="1883"/>
    </row>
    <row r="2003" spans="4:5">
      <c r="D2003" s="1883"/>
      <c r="E2003" s="1883"/>
    </row>
    <row r="2004" spans="4:5">
      <c r="D2004" s="1883"/>
      <c r="E2004" s="1883"/>
    </row>
    <row r="2005" spans="4:5">
      <c r="D2005" s="1883"/>
      <c r="E2005" s="1883"/>
    </row>
    <row r="2006" spans="4:5">
      <c r="D2006" s="1883"/>
      <c r="E2006" s="1883"/>
    </row>
    <row r="2007" spans="4:5">
      <c r="D2007" s="1883"/>
      <c r="E2007" s="1883"/>
    </row>
    <row r="2008" spans="4:5">
      <c r="D2008" s="1883"/>
      <c r="E2008" s="1883"/>
    </row>
    <row r="2009" spans="4:5">
      <c r="D2009" s="1883"/>
      <c r="E2009" s="1883"/>
    </row>
    <row r="2010" spans="4:5">
      <c r="D2010" s="1883"/>
      <c r="E2010" s="1883"/>
    </row>
    <row r="2011" spans="4:5">
      <c r="D2011" s="1883"/>
      <c r="E2011" s="1883"/>
    </row>
    <row r="2012" spans="4:5">
      <c r="D2012" s="1883"/>
      <c r="E2012" s="1883"/>
    </row>
    <row r="2013" spans="4:5">
      <c r="D2013" s="1883"/>
      <c r="E2013" s="1883"/>
    </row>
    <row r="2014" spans="4:5">
      <c r="D2014" s="1883"/>
      <c r="E2014" s="1883"/>
    </row>
    <row r="2015" spans="4:5">
      <c r="D2015" s="1883"/>
      <c r="E2015" s="1883"/>
    </row>
    <row r="2016" spans="4:5">
      <c r="D2016" s="1883"/>
      <c r="E2016" s="1883"/>
    </row>
    <row r="2017" spans="4:5">
      <c r="D2017" s="1883"/>
      <c r="E2017" s="1883"/>
    </row>
    <row r="2018" spans="4:5">
      <c r="D2018" s="1883"/>
      <c r="E2018" s="1883"/>
    </row>
    <row r="2019" spans="4:5">
      <c r="D2019" s="1883"/>
      <c r="E2019" s="1883"/>
    </row>
    <row r="2020" spans="4:5">
      <c r="D2020" s="1883"/>
      <c r="E2020" s="1883"/>
    </row>
    <row r="2021" spans="4:5">
      <c r="D2021" s="1883"/>
      <c r="E2021" s="1883"/>
    </row>
    <row r="2022" spans="4:5">
      <c r="D2022" s="1883"/>
      <c r="E2022" s="1883"/>
    </row>
    <row r="2023" spans="4:5">
      <c r="D2023" s="1883"/>
      <c r="E2023" s="1883"/>
    </row>
    <row r="2024" spans="4:5">
      <c r="D2024" s="1883"/>
      <c r="E2024" s="1883"/>
    </row>
    <row r="2025" spans="4:5">
      <c r="D2025" s="1883"/>
      <c r="E2025" s="1883"/>
    </row>
    <row r="2026" spans="4:5">
      <c r="D2026" s="1883"/>
      <c r="E2026" s="1883"/>
    </row>
    <row r="2027" spans="4:5">
      <c r="D2027" s="1883"/>
      <c r="E2027" s="1883"/>
    </row>
    <row r="2028" spans="4:5">
      <c r="D2028" s="1883"/>
      <c r="E2028" s="1883"/>
    </row>
    <row r="2029" spans="4:5">
      <c r="D2029" s="1883"/>
      <c r="E2029" s="1883"/>
    </row>
    <row r="2030" spans="4:5">
      <c r="D2030" s="1883"/>
      <c r="E2030" s="1883"/>
    </row>
    <row r="2031" spans="4:5">
      <c r="D2031" s="1883"/>
      <c r="E2031" s="1883"/>
    </row>
    <row r="2032" spans="4:5">
      <c r="D2032" s="1883"/>
      <c r="E2032" s="1883"/>
    </row>
    <row r="2033" spans="4:5">
      <c r="D2033" s="1883"/>
      <c r="E2033" s="1883"/>
    </row>
    <row r="2034" spans="4:5">
      <c r="D2034" s="1883"/>
      <c r="E2034" s="1883"/>
    </row>
    <row r="2035" spans="4:5">
      <c r="D2035" s="1883"/>
      <c r="E2035" s="1883"/>
    </row>
    <row r="2036" spans="4:5">
      <c r="D2036" s="1883"/>
      <c r="E2036" s="1883"/>
    </row>
    <row r="2037" spans="4:5">
      <c r="D2037" s="1883"/>
      <c r="E2037" s="1883"/>
    </row>
    <row r="2038" spans="4:5">
      <c r="D2038" s="1883"/>
      <c r="E2038" s="1883"/>
    </row>
    <row r="2039" spans="4:5">
      <c r="D2039" s="1883"/>
      <c r="E2039" s="1883"/>
    </row>
    <row r="2040" spans="4:5">
      <c r="D2040" s="1883"/>
      <c r="E2040" s="1883"/>
    </row>
    <row r="2041" spans="4:5">
      <c r="D2041" s="1883"/>
      <c r="E2041" s="1883"/>
    </row>
    <row r="2042" spans="4:5">
      <c r="D2042" s="1883"/>
      <c r="E2042" s="1883"/>
    </row>
    <row r="2043" spans="4:5">
      <c r="D2043" s="1883"/>
      <c r="E2043" s="1883"/>
    </row>
    <row r="2044" spans="4:5">
      <c r="D2044" s="1883"/>
      <c r="E2044" s="1883"/>
    </row>
    <row r="2045" spans="4:5">
      <c r="D2045" s="1883"/>
      <c r="E2045" s="1883"/>
    </row>
    <row r="2046" spans="4:5">
      <c r="D2046" s="1883"/>
      <c r="E2046" s="1883"/>
    </row>
    <row r="2047" spans="4:5">
      <c r="D2047" s="1883"/>
      <c r="E2047" s="1883"/>
    </row>
    <row r="2048" spans="4:5">
      <c r="D2048" s="1883"/>
      <c r="E2048" s="1883"/>
    </row>
    <row r="2049" spans="4:5">
      <c r="D2049" s="1883"/>
      <c r="E2049" s="1883"/>
    </row>
    <row r="2050" spans="4:5">
      <c r="D2050" s="1883"/>
      <c r="E2050" s="1883"/>
    </row>
    <row r="2051" spans="4:5">
      <c r="D2051" s="1883"/>
      <c r="E2051" s="1883"/>
    </row>
    <row r="2052" spans="4:5">
      <c r="D2052" s="1883"/>
      <c r="E2052" s="1883"/>
    </row>
    <row r="2053" spans="4:5">
      <c r="D2053" s="1883"/>
      <c r="E2053" s="1883"/>
    </row>
    <row r="2054" spans="4:5">
      <c r="D2054" s="1883"/>
      <c r="E2054" s="1883"/>
    </row>
    <row r="2055" spans="4:5">
      <c r="D2055" s="1883"/>
      <c r="E2055" s="1883"/>
    </row>
    <row r="2056" spans="4:5">
      <c r="D2056" s="1883"/>
      <c r="E2056" s="1883"/>
    </row>
    <row r="2057" spans="4:5">
      <c r="D2057" s="1883"/>
      <c r="E2057" s="1883"/>
    </row>
    <row r="2058" spans="4:5">
      <c r="D2058" s="1883"/>
      <c r="E2058" s="1883"/>
    </row>
    <row r="2059" spans="4:5">
      <c r="D2059" s="1883"/>
      <c r="E2059" s="1883"/>
    </row>
    <row r="2060" spans="4:5">
      <c r="D2060" s="1883"/>
      <c r="E2060" s="1883"/>
    </row>
    <row r="2061" spans="4:5">
      <c r="D2061" s="1883"/>
      <c r="E2061" s="1883"/>
    </row>
    <row r="2062" spans="4:5">
      <c r="D2062" s="1883"/>
      <c r="E2062" s="1883"/>
    </row>
    <row r="2063" spans="4:5">
      <c r="D2063" s="1883"/>
      <c r="E2063" s="1883"/>
    </row>
    <row r="2064" spans="4:5">
      <c r="D2064" s="1883"/>
      <c r="E2064" s="1883"/>
    </row>
    <row r="2065" spans="4:5">
      <c r="D2065" s="1883"/>
      <c r="E2065" s="1883"/>
    </row>
    <row r="2066" spans="4:5">
      <c r="D2066" s="1883"/>
      <c r="E2066" s="1883"/>
    </row>
    <row r="2067" spans="4:5">
      <c r="D2067" s="1883"/>
      <c r="E2067" s="1883"/>
    </row>
    <row r="2068" spans="4:5">
      <c r="D2068" s="1883"/>
      <c r="E2068" s="1883"/>
    </row>
    <row r="2069" spans="4:5">
      <c r="D2069" s="1883"/>
      <c r="E2069" s="1883"/>
    </row>
    <row r="2070" spans="4:5">
      <c r="D2070" s="1883"/>
      <c r="E2070" s="1883"/>
    </row>
    <row r="2071" spans="4:5">
      <c r="D2071" s="1883"/>
      <c r="E2071" s="1883"/>
    </row>
    <row r="2072" spans="4:5">
      <c r="D2072" s="1883"/>
      <c r="E2072" s="1883"/>
    </row>
    <row r="2073" spans="4:5">
      <c r="D2073" s="1883"/>
      <c r="E2073" s="1883"/>
    </row>
    <row r="2074" spans="4:5">
      <c r="D2074" s="1883"/>
      <c r="E2074" s="1883"/>
    </row>
    <row r="2075" spans="4:5">
      <c r="D2075" s="1883"/>
      <c r="E2075" s="1883"/>
    </row>
    <row r="2076" spans="4:5">
      <c r="D2076" s="1883"/>
      <c r="E2076" s="1883"/>
    </row>
    <row r="2077" spans="4:5">
      <c r="D2077" s="1883"/>
      <c r="E2077" s="1883"/>
    </row>
    <row r="2078" spans="4:5">
      <c r="D2078" s="1883"/>
      <c r="E2078" s="1883"/>
    </row>
    <row r="2079" spans="4:5">
      <c r="D2079" s="1883"/>
      <c r="E2079" s="1883"/>
    </row>
    <row r="2080" spans="4:5">
      <c r="D2080" s="1883"/>
      <c r="E2080" s="1883"/>
    </row>
    <row r="2081" spans="4:5">
      <c r="D2081" s="1883"/>
      <c r="E2081" s="1883"/>
    </row>
    <row r="2082" spans="4:5">
      <c r="D2082" s="1883"/>
      <c r="E2082" s="1883"/>
    </row>
    <row r="2083" spans="4:5">
      <c r="D2083" s="1883"/>
      <c r="E2083" s="1883"/>
    </row>
    <row r="2084" spans="4:5">
      <c r="D2084" s="1883"/>
      <c r="E2084" s="1883"/>
    </row>
    <row r="2085" spans="4:5">
      <c r="D2085" s="1883"/>
      <c r="E2085" s="1883"/>
    </row>
    <row r="2086" spans="4:5">
      <c r="D2086" s="1883"/>
      <c r="E2086" s="1883"/>
    </row>
    <row r="2087" spans="4:5">
      <c r="D2087" s="1883"/>
      <c r="E2087" s="1883"/>
    </row>
    <row r="2088" spans="4:5">
      <c r="D2088" s="1883"/>
      <c r="E2088" s="1883"/>
    </row>
    <row r="2089" spans="4:5">
      <c r="D2089" s="1883"/>
      <c r="E2089" s="1883"/>
    </row>
    <row r="2090" spans="4:5">
      <c r="D2090" s="1883"/>
      <c r="E2090" s="1883"/>
    </row>
    <row r="2091" spans="4:5">
      <c r="D2091" s="1883"/>
      <c r="E2091" s="1883"/>
    </row>
    <row r="2092" spans="4:5">
      <c r="D2092" s="1883"/>
      <c r="E2092" s="1883"/>
    </row>
    <row r="2093" spans="4:5">
      <c r="D2093" s="1883"/>
      <c r="E2093" s="1883"/>
    </row>
    <row r="2094" spans="4:5">
      <c r="D2094" s="1883"/>
      <c r="E2094" s="1883"/>
    </row>
    <row r="2095" spans="4:5">
      <c r="D2095" s="1883"/>
      <c r="E2095" s="1883"/>
    </row>
    <row r="2096" spans="4:5">
      <c r="D2096" s="1883"/>
      <c r="E2096" s="1883"/>
    </row>
    <row r="2097" spans="4:5">
      <c r="D2097" s="1883"/>
      <c r="E2097" s="1883"/>
    </row>
    <row r="2098" spans="4:5">
      <c r="D2098" s="1883"/>
      <c r="E2098" s="1883"/>
    </row>
    <row r="2099" spans="4:5">
      <c r="D2099" s="1883"/>
      <c r="E2099" s="1883"/>
    </row>
    <row r="2100" spans="4:5">
      <c r="D2100" s="1883"/>
      <c r="E2100" s="1883"/>
    </row>
    <row r="2101" spans="4:5">
      <c r="D2101" s="1883"/>
      <c r="E2101" s="1883"/>
    </row>
    <row r="2102" spans="4:5">
      <c r="D2102" s="1883"/>
      <c r="E2102" s="1883"/>
    </row>
    <row r="2103" spans="4:5">
      <c r="D2103" s="1883"/>
      <c r="E2103" s="1883"/>
    </row>
    <row r="2104" spans="4:5">
      <c r="D2104" s="1883"/>
      <c r="E2104" s="1883"/>
    </row>
    <row r="2105" spans="4:5">
      <c r="D2105" s="1883"/>
      <c r="E2105" s="1883"/>
    </row>
    <row r="2106" spans="4:5">
      <c r="D2106" s="1883"/>
      <c r="E2106" s="1883"/>
    </row>
    <row r="2107" spans="4:5">
      <c r="D2107" s="1883"/>
      <c r="E2107" s="1883"/>
    </row>
    <row r="2108" spans="4:5">
      <c r="D2108" s="1883"/>
      <c r="E2108" s="1883"/>
    </row>
    <row r="2109" spans="4:5">
      <c r="D2109" s="1883"/>
      <c r="E2109" s="1883"/>
    </row>
    <row r="2110" spans="4:5">
      <c r="D2110" s="1883"/>
      <c r="E2110" s="1883"/>
    </row>
    <row r="2111" spans="4:5">
      <c r="D2111" s="1883"/>
      <c r="E2111" s="1883"/>
    </row>
    <row r="2112" spans="4:5">
      <c r="D2112" s="1883"/>
      <c r="E2112" s="1883"/>
    </row>
    <row r="2113" spans="4:5">
      <c r="D2113" s="1883"/>
      <c r="E2113" s="1883"/>
    </row>
    <row r="2114" spans="4:5">
      <c r="D2114" s="1883"/>
      <c r="E2114" s="1883"/>
    </row>
    <row r="2115" spans="4:5">
      <c r="D2115" s="1883"/>
      <c r="E2115" s="1883"/>
    </row>
    <row r="2116" spans="4:5">
      <c r="D2116" s="1883"/>
      <c r="E2116" s="1883"/>
    </row>
    <row r="2117" spans="4:5">
      <c r="D2117" s="1883"/>
      <c r="E2117" s="1883"/>
    </row>
    <row r="2118" spans="4:5">
      <c r="D2118" s="1883"/>
      <c r="E2118" s="1883"/>
    </row>
    <row r="2119" spans="4:5">
      <c r="D2119" s="1883"/>
      <c r="E2119" s="1883"/>
    </row>
    <row r="2120" spans="4:5">
      <c r="D2120" s="1883"/>
      <c r="E2120" s="1883"/>
    </row>
    <row r="2121" spans="4:5">
      <c r="D2121" s="1883"/>
      <c r="E2121" s="1883"/>
    </row>
    <row r="2122" spans="4:5">
      <c r="D2122" s="1883"/>
      <c r="E2122" s="1883"/>
    </row>
    <row r="2123" spans="4:5">
      <c r="D2123" s="1883"/>
      <c r="E2123" s="1883"/>
    </row>
    <row r="2124" spans="4:5">
      <c r="D2124" s="1883"/>
      <c r="E2124" s="1883"/>
    </row>
    <row r="2125" spans="4:5">
      <c r="D2125" s="1883"/>
      <c r="E2125" s="1883"/>
    </row>
    <row r="2126" spans="4:5">
      <c r="D2126" s="1883"/>
      <c r="E2126" s="1883"/>
    </row>
    <row r="2127" spans="4:5">
      <c r="D2127" s="1883"/>
      <c r="E2127" s="1883"/>
    </row>
    <row r="2128" spans="4:5">
      <c r="D2128" s="1883"/>
      <c r="E2128" s="1883"/>
    </row>
    <row r="2129" spans="4:5">
      <c r="D2129" s="1883"/>
      <c r="E2129" s="1883"/>
    </row>
    <row r="2130" spans="4:5">
      <c r="D2130" s="1883"/>
      <c r="E2130" s="1883"/>
    </row>
    <row r="2131" spans="4:5">
      <c r="D2131" s="1883"/>
      <c r="E2131" s="1883"/>
    </row>
    <row r="2132" spans="4:5">
      <c r="D2132" s="1883"/>
      <c r="E2132" s="1883"/>
    </row>
    <row r="2133" spans="4:5">
      <c r="D2133" s="1883"/>
      <c r="E2133" s="1883"/>
    </row>
    <row r="2134" spans="4:5">
      <c r="D2134" s="1883"/>
      <c r="E2134" s="1883"/>
    </row>
    <row r="2135" spans="4:5">
      <c r="D2135" s="1883"/>
      <c r="E2135" s="1883"/>
    </row>
    <row r="2136" spans="4:5">
      <c r="D2136" s="1883"/>
      <c r="E2136" s="1883"/>
    </row>
    <row r="2137" spans="4:5">
      <c r="D2137" s="1883"/>
      <c r="E2137" s="1883"/>
    </row>
    <row r="2138" spans="4:5">
      <c r="D2138" s="1883"/>
      <c r="E2138" s="1883"/>
    </row>
    <row r="2139" spans="4:5">
      <c r="D2139" s="1883"/>
      <c r="E2139" s="1883"/>
    </row>
    <row r="2140" spans="4:5">
      <c r="D2140" s="1883"/>
      <c r="E2140" s="1883"/>
    </row>
    <row r="2141" spans="4:5">
      <c r="D2141" s="1883"/>
      <c r="E2141" s="1883"/>
    </row>
    <row r="2142" spans="4:5">
      <c r="D2142" s="1883"/>
      <c r="E2142" s="1883"/>
    </row>
    <row r="2143" spans="4:5">
      <c r="D2143" s="1883"/>
      <c r="E2143" s="1883"/>
    </row>
    <row r="2144" spans="4:5">
      <c r="D2144" s="1883"/>
      <c r="E2144" s="1883"/>
    </row>
    <row r="2145" spans="4:5">
      <c r="D2145" s="1883"/>
      <c r="E2145" s="1883"/>
    </row>
    <row r="2146" spans="4:5">
      <c r="D2146" s="1883"/>
      <c r="E2146" s="1883"/>
    </row>
    <row r="2147" spans="4:5">
      <c r="D2147" s="1883"/>
      <c r="E2147" s="1883"/>
    </row>
    <row r="2148" spans="4:5">
      <c r="D2148" s="1883"/>
      <c r="E2148" s="1883"/>
    </row>
    <row r="2149" spans="4:5">
      <c r="D2149" s="1883"/>
      <c r="E2149" s="1883"/>
    </row>
    <row r="2150" spans="4:5">
      <c r="D2150" s="1883"/>
      <c r="E2150" s="1883"/>
    </row>
    <row r="2151" spans="4:5">
      <c r="D2151" s="1883"/>
      <c r="E2151" s="1883"/>
    </row>
    <row r="2152" spans="4:5">
      <c r="D2152" s="1883"/>
      <c r="E2152" s="1883"/>
    </row>
    <row r="2153" spans="4:5">
      <c r="D2153" s="1883"/>
      <c r="E2153" s="1883"/>
    </row>
    <row r="2154" spans="4:5">
      <c r="D2154" s="1883"/>
      <c r="E2154" s="1883"/>
    </row>
    <row r="2155" spans="4:5">
      <c r="D2155" s="1883"/>
      <c r="E2155" s="1883"/>
    </row>
    <row r="2156" spans="4:5">
      <c r="D2156" s="1883"/>
      <c r="E2156" s="1883"/>
    </row>
    <row r="2157" spans="4:5">
      <c r="D2157" s="1883"/>
      <c r="E2157" s="1883"/>
    </row>
    <row r="2158" spans="4:5">
      <c r="D2158" s="1883"/>
      <c r="E2158" s="1883"/>
    </row>
    <row r="2159" spans="4:5">
      <c r="D2159" s="1883"/>
      <c r="E2159" s="1883"/>
    </row>
    <row r="2160" spans="4:5">
      <c r="D2160" s="1883"/>
      <c r="E2160" s="1883"/>
    </row>
    <row r="2161" spans="4:5">
      <c r="D2161" s="1883"/>
      <c r="E2161" s="1883"/>
    </row>
    <row r="2162" spans="4:5">
      <c r="D2162" s="1883"/>
      <c r="E2162" s="1883"/>
    </row>
    <row r="2163" spans="4:5">
      <c r="D2163" s="1883"/>
      <c r="E2163" s="1883"/>
    </row>
    <row r="2164" spans="4:5">
      <c r="D2164" s="1883"/>
      <c r="E2164" s="1883"/>
    </row>
    <row r="2165" spans="4:5">
      <c r="D2165" s="1883"/>
      <c r="E2165" s="1883"/>
    </row>
    <row r="2166" spans="4:5">
      <c r="D2166" s="1883"/>
      <c r="E2166" s="1883"/>
    </row>
    <row r="2167" spans="4:5">
      <c r="D2167" s="1883"/>
      <c r="E2167" s="1883"/>
    </row>
    <row r="2168" spans="4:5">
      <c r="D2168" s="1883"/>
      <c r="E2168" s="1883"/>
    </row>
    <row r="2169" spans="4:5">
      <c r="D2169" s="1883"/>
      <c r="E2169" s="1883"/>
    </row>
    <row r="2170" spans="4:5">
      <c r="D2170" s="1883"/>
      <c r="E2170" s="1883"/>
    </row>
    <row r="2171" spans="4:5">
      <c r="D2171" s="1883"/>
      <c r="E2171" s="1883"/>
    </row>
    <row r="2172" spans="4:5">
      <c r="D2172" s="1883"/>
      <c r="E2172" s="1883"/>
    </row>
    <row r="2173" spans="4:5">
      <c r="D2173" s="1883"/>
      <c r="E2173" s="1883"/>
    </row>
    <row r="2174" spans="4:5">
      <c r="D2174" s="1883"/>
      <c r="E2174" s="1883"/>
    </row>
    <row r="2175" spans="4:5">
      <c r="D2175" s="1883"/>
      <c r="E2175" s="1883"/>
    </row>
    <row r="2176" spans="4:5">
      <c r="D2176" s="1883"/>
      <c r="E2176" s="1883"/>
    </row>
    <row r="2177" spans="4:5">
      <c r="D2177" s="1883"/>
      <c r="E2177" s="1883"/>
    </row>
    <row r="2178" spans="4:5">
      <c r="D2178" s="1883"/>
      <c r="E2178" s="1883"/>
    </row>
    <row r="2179" spans="4:5">
      <c r="D2179" s="1883"/>
      <c r="E2179" s="1883"/>
    </row>
    <row r="2180" spans="4:5">
      <c r="D2180" s="1883"/>
      <c r="E2180" s="1883"/>
    </row>
    <row r="2181" spans="4:5">
      <c r="D2181" s="1883"/>
      <c r="E2181" s="1883"/>
    </row>
    <row r="2182" spans="4:5">
      <c r="D2182" s="1883"/>
      <c r="E2182" s="1883"/>
    </row>
    <row r="2183" spans="4:5">
      <c r="D2183" s="1883"/>
      <c r="E2183" s="1883"/>
    </row>
    <row r="2184" spans="4:5">
      <c r="D2184" s="1883"/>
      <c r="E2184" s="1883"/>
    </row>
    <row r="2185" spans="4:5">
      <c r="D2185" s="1883"/>
      <c r="E2185" s="1883"/>
    </row>
    <row r="2186" spans="4:5">
      <c r="D2186" s="1883"/>
      <c r="E2186" s="1883"/>
    </row>
    <row r="2187" spans="4:5">
      <c r="D2187" s="1883"/>
      <c r="E2187" s="1883"/>
    </row>
    <row r="2188" spans="4:5">
      <c r="D2188" s="1883"/>
      <c r="E2188" s="1883"/>
    </row>
    <row r="2189" spans="4:5">
      <c r="D2189" s="1883"/>
      <c r="E2189" s="1883"/>
    </row>
    <row r="2190" spans="4:5">
      <c r="D2190" s="1883"/>
      <c r="E2190" s="1883"/>
    </row>
    <row r="2191" spans="4:5">
      <c r="D2191" s="1883"/>
      <c r="E2191" s="1883"/>
    </row>
    <row r="2192" spans="4:5">
      <c r="D2192" s="1883"/>
      <c r="E2192" s="1883"/>
    </row>
    <row r="2193" spans="4:5">
      <c r="D2193" s="1883"/>
      <c r="E2193" s="1883"/>
    </row>
    <row r="2194" spans="4:5">
      <c r="D2194" s="1883"/>
      <c r="E2194" s="1883"/>
    </row>
    <row r="2195" spans="4:5">
      <c r="D2195" s="1883"/>
      <c r="E2195" s="1883"/>
    </row>
    <row r="2196" spans="4:5">
      <c r="D2196" s="1883"/>
      <c r="E2196" s="1883"/>
    </row>
    <row r="2197" spans="4:5">
      <c r="D2197" s="1883"/>
      <c r="E2197" s="1883"/>
    </row>
    <row r="2198" spans="4:5">
      <c r="D2198" s="1883"/>
      <c r="E2198" s="1883"/>
    </row>
    <row r="2199" spans="4:5">
      <c r="D2199" s="1883"/>
      <c r="E2199" s="1883"/>
    </row>
    <row r="2200" spans="4:5">
      <c r="D2200" s="1883"/>
      <c r="E2200" s="1883"/>
    </row>
    <row r="2201" spans="4:5">
      <c r="D2201" s="1883"/>
      <c r="E2201" s="1883"/>
    </row>
    <row r="2202" spans="4:5">
      <c r="D2202" s="1883"/>
      <c r="E2202" s="1883"/>
    </row>
    <row r="2203" spans="4:5">
      <c r="D2203" s="1883"/>
      <c r="E2203" s="1883"/>
    </row>
    <row r="2204" spans="4:5">
      <c r="D2204" s="1883"/>
      <c r="E2204" s="1883"/>
    </row>
    <row r="2205" spans="4:5">
      <c r="D2205" s="1883"/>
      <c r="E2205" s="1883"/>
    </row>
    <row r="2206" spans="4:5">
      <c r="D2206" s="1883"/>
      <c r="E2206" s="1883"/>
    </row>
    <row r="2207" spans="4:5">
      <c r="D2207" s="1883"/>
      <c r="E2207" s="1883"/>
    </row>
    <row r="2208" spans="4:5">
      <c r="D2208" s="1883"/>
      <c r="E2208" s="1883"/>
    </row>
    <row r="2209" spans="4:5">
      <c r="D2209" s="1883"/>
      <c r="E2209" s="1883"/>
    </row>
    <row r="2210" spans="4:5">
      <c r="D2210" s="1883"/>
      <c r="E2210" s="1883"/>
    </row>
    <row r="2211" spans="4:5">
      <c r="D2211" s="1883"/>
      <c r="E2211" s="1883"/>
    </row>
    <row r="2212" spans="4:5">
      <c r="D2212" s="1883"/>
      <c r="E2212" s="1883"/>
    </row>
    <row r="2213" spans="4:5">
      <c r="D2213" s="1883"/>
      <c r="E2213" s="1883"/>
    </row>
    <row r="2214" spans="4:5">
      <c r="D2214" s="1883"/>
      <c r="E2214" s="1883"/>
    </row>
    <row r="2215" spans="4:5">
      <c r="D2215" s="1883"/>
      <c r="E2215" s="1883"/>
    </row>
    <row r="2216" spans="4:5">
      <c r="D2216" s="1883"/>
      <c r="E2216" s="1883"/>
    </row>
    <row r="2217" spans="4:5">
      <c r="D2217" s="1883"/>
      <c r="E2217" s="1883"/>
    </row>
    <row r="2218" spans="4:5">
      <c r="D2218" s="1883"/>
      <c r="E2218" s="1883"/>
    </row>
    <row r="2219" spans="4:5">
      <c r="D2219" s="1883"/>
      <c r="E2219" s="1883"/>
    </row>
    <row r="2220" spans="4:5">
      <c r="D2220" s="1883"/>
      <c r="E2220" s="1883"/>
    </row>
    <row r="2221" spans="4:5">
      <c r="D2221" s="1883"/>
      <c r="E2221" s="1883"/>
    </row>
    <row r="2222" spans="4:5">
      <c r="D2222" s="1883"/>
      <c r="E2222" s="1883"/>
    </row>
    <row r="2223" spans="4:5">
      <c r="D2223" s="1883"/>
      <c r="E2223" s="1883"/>
    </row>
    <row r="2224" spans="4:5">
      <c r="D2224" s="1883"/>
      <c r="E2224" s="1883"/>
    </row>
    <row r="2225" spans="4:5">
      <c r="D2225" s="1883"/>
      <c r="E2225" s="1883"/>
    </row>
    <row r="2226" spans="4:5">
      <c r="D2226" s="1883"/>
      <c r="E2226" s="1883"/>
    </row>
    <row r="2227" spans="4:5">
      <c r="D2227" s="1883"/>
      <c r="E2227" s="1883"/>
    </row>
    <row r="2228" spans="4:5">
      <c r="D2228" s="1883"/>
      <c r="E2228" s="1883"/>
    </row>
    <row r="2229" spans="4:5">
      <c r="D2229" s="1883"/>
      <c r="E2229" s="1883"/>
    </row>
    <row r="2230" spans="4:5">
      <c r="D2230" s="1883"/>
      <c r="E2230" s="1883"/>
    </row>
    <row r="2231" spans="4:5">
      <c r="D2231" s="1883"/>
      <c r="E2231" s="1883"/>
    </row>
    <row r="2232" spans="4:5">
      <c r="D2232" s="1883"/>
      <c r="E2232" s="1883"/>
    </row>
    <row r="2233" spans="4:5">
      <c r="D2233" s="1883"/>
      <c r="E2233" s="1883"/>
    </row>
    <row r="2234" spans="4:5">
      <c r="D2234" s="1883"/>
      <c r="E2234" s="1883"/>
    </row>
    <row r="2235" spans="4:5">
      <c r="D2235" s="1883"/>
      <c r="E2235" s="1883"/>
    </row>
    <row r="2236" spans="4:5">
      <c r="D2236" s="1883"/>
      <c r="E2236" s="1883"/>
    </row>
    <row r="2237" spans="4:5">
      <c r="D2237" s="1883"/>
      <c r="E2237" s="1883"/>
    </row>
    <row r="2238" spans="4:5">
      <c r="D2238" s="1883"/>
      <c r="E2238" s="1883"/>
    </row>
    <row r="2239" spans="4:5">
      <c r="D2239" s="1883"/>
      <c r="E2239" s="1883"/>
    </row>
    <row r="2240" spans="4:5">
      <c r="D2240" s="1883"/>
      <c r="E2240" s="1883"/>
    </row>
    <row r="2241" spans="4:5">
      <c r="D2241" s="1883"/>
      <c r="E2241" s="1883"/>
    </row>
    <row r="2242" spans="4:5">
      <c r="D2242" s="1883"/>
      <c r="E2242" s="1883"/>
    </row>
    <row r="2243" spans="4:5">
      <c r="D2243" s="1883"/>
      <c r="E2243" s="1883"/>
    </row>
    <row r="2244" spans="4:5">
      <c r="D2244" s="1883"/>
      <c r="E2244" s="1883"/>
    </row>
    <row r="2245" spans="4:5">
      <c r="D2245" s="1883"/>
      <c r="E2245" s="1883"/>
    </row>
    <row r="2246" spans="4:5">
      <c r="D2246" s="1883"/>
      <c r="E2246" s="1883"/>
    </row>
    <row r="2247" spans="4:5">
      <c r="D2247" s="1883"/>
      <c r="E2247" s="1883"/>
    </row>
    <row r="2248" spans="4:5">
      <c r="D2248" s="1883"/>
      <c r="E2248" s="1883"/>
    </row>
    <row r="2249" spans="4:5">
      <c r="D2249" s="1883"/>
      <c r="E2249" s="1883"/>
    </row>
    <row r="2250" spans="4:5">
      <c r="D2250" s="1883"/>
      <c r="E2250" s="1883"/>
    </row>
    <row r="2251" spans="4:5">
      <c r="D2251" s="1883"/>
      <c r="E2251" s="1883"/>
    </row>
    <row r="2252" spans="4:5">
      <c r="D2252" s="1883"/>
      <c r="E2252" s="1883"/>
    </row>
    <row r="2253" spans="4:5">
      <c r="D2253" s="1883"/>
      <c r="E2253" s="1883"/>
    </row>
    <row r="2254" spans="4:5">
      <c r="D2254" s="1883"/>
      <c r="E2254" s="1883"/>
    </row>
    <row r="2255" spans="4:5">
      <c r="D2255" s="1883"/>
      <c r="E2255" s="1883"/>
    </row>
    <row r="2256" spans="4:5">
      <c r="D2256" s="1883"/>
      <c r="E2256" s="1883"/>
    </row>
    <row r="2257" spans="4:5">
      <c r="D2257" s="1883"/>
      <c r="E2257" s="1883"/>
    </row>
    <row r="2258" spans="4:5">
      <c r="D2258" s="1883"/>
      <c r="E2258" s="1883"/>
    </row>
    <row r="2259" spans="4:5">
      <c r="D2259" s="1883"/>
      <c r="E2259" s="1883"/>
    </row>
    <row r="2260" spans="4:5">
      <c r="D2260" s="1883"/>
      <c r="E2260" s="1883"/>
    </row>
    <row r="2261" spans="4:5">
      <c r="D2261" s="1883"/>
      <c r="E2261" s="1883"/>
    </row>
    <row r="2262" spans="4:5">
      <c r="D2262" s="1883"/>
      <c r="E2262" s="1883"/>
    </row>
    <row r="2263" spans="4:5">
      <c r="D2263" s="1883"/>
      <c r="E2263" s="1883"/>
    </row>
    <row r="2264" spans="4:5">
      <c r="D2264" s="1883"/>
      <c r="E2264" s="1883"/>
    </row>
    <row r="2265" spans="4:5">
      <c r="D2265" s="1883"/>
      <c r="E2265" s="1883"/>
    </row>
    <row r="2266" spans="4:5">
      <c r="D2266" s="1883"/>
      <c r="E2266" s="1883"/>
    </row>
    <row r="2267" spans="4:5">
      <c r="D2267" s="1883"/>
      <c r="E2267" s="1883"/>
    </row>
    <row r="2268" spans="4:5">
      <c r="D2268" s="1883"/>
      <c r="E2268" s="1883"/>
    </row>
    <row r="2269" spans="4:5">
      <c r="D2269" s="1883"/>
      <c r="E2269" s="1883"/>
    </row>
    <row r="2270" spans="4:5">
      <c r="D2270" s="1883"/>
      <c r="E2270" s="1883"/>
    </row>
    <row r="2271" spans="4:5">
      <c r="D2271" s="1883"/>
      <c r="E2271" s="1883"/>
    </row>
    <row r="2272" spans="4:5">
      <c r="D2272" s="1883"/>
      <c r="E2272" s="1883"/>
    </row>
    <row r="2273" spans="4:5">
      <c r="D2273" s="1883"/>
      <c r="E2273" s="1883"/>
    </row>
    <row r="2274" spans="4:5">
      <c r="D2274" s="1883"/>
      <c r="E2274" s="1883"/>
    </row>
    <row r="2275" spans="4:5">
      <c r="D2275" s="1883"/>
      <c r="E2275" s="1883"/>
    </row>
    <row r="2276" spans="4:5">
      <c r="D2276" s="1883"/>
      <c r="E2276" s="1883"/>
    </row>
    <row r="2277" spans="4:5">
      <c r="D2277" s="1883"/>
      <c r="E2277" s="1883"/>
    </row>
    <row r="2278" spans="4:5">
      <c r="D2278" s="1883"/>
      <c r="E2278" s="1883"/>
    </row>
    <row r="2279" spans="4:5">
      <c r="D2279" s="1883"/>
      <c r="E2279" s="1883"/>
    </row>
    <row r="2280" spans="4:5">
      <c r="D2280" s="1883"/>
      <c r="E2280" s="1883"/>
    </row>
    <row r="2281" spans="4:5">
      <c r="D2281" s="1883"/>
      <c r="E2281" s="1883"/>
    </row>
    <row r="2282" spans="4:5">
      <c r="D2282" s="1883"/>
      <c r="E2282" s="1883"/>
    </row>
    <row r="2283" spans="4:5">
      <c r="D2283" s="1883"/>
      <c r="E2283" s="1883"/>
    </row>
    <row r="2284" spans="4:5">
      <c r="D2284" s="1883"/>
      <c r="E2284" s="1883"/>
    </row>
    <row r="2285" spans="4:5">
      <c r="D2285" s="1883"/>
      <c r="E2285" s="1883"/>
    </row>
    <row r="2286" spans="4:5">
      <c r="D2286" s="1883"/>
      <c r="E2286" s="1883"/>
    </row>
    <row r="2287" spans="4:5">
      <c r="D2287" s="1883"/>
      <c r="E2287" s="1883"/>
    </row>
    <row r="2288" spans="4:5">
      <c r="D2288" s="1883"/>
      <c r="E2288" s="1883"/>
    </row>
    <row r="2289" spans="4:5">
      <c r="D2289" s="1883"/>
      <c r="E2289" s="1883"/>
    </row>
    <row r="2290" spans="4:5">
      <c r="D2290" s="1883"/>
      <c r="E2290" s="1883"/>
    </row>
    <row r="2291" spans="4:5">
      <c r="D2291" s="1883"/>
      <c r="E2291" s="1883"/>
    </row>
    <row r="2292" spans="4:5">
      <c r="D2292" s="1883"/>
      <c r="E2292" s="1883"/>
    </row>
    <row r="2293" spans="4:5">
      <c r="D2293" s="1883"/>
      <c r="E2293" s="1883"/>
    </row>
    <row r="2294" spans="4:5">
      <c r="D2294" s="1883"/>
      <c r="E2294" s="1883"/>
    </row>
    <row r="2295" spans="4:5">
      <c r="D2295" s="1883"/>
      <c r="E2295" s="1883"/>
    </row>
    <row r="2296" spans="4:5">
      <c r="D2296" s="1883"/>
      <c r="E2296" s="1883"/>
    </row>
    <row r="2297" spans="4:5">
      <c r="D2297" s="1883"/>
      <c r="E2297" s="1883"/>
    </row>
    <row r="2298" spans="4:5">
      <c r="D2298" s="1883"/>
      <c r="E2298" s="1883"/>
    </row>
    <row r="2299" spans="4:5">
      <c r="D2299" s="1883"/>
      <c r="E2299" s="1883"/>
    </row>
    <row r="2300" spans="4:5">
      <c r="D2300" s="1883"/>
      <c r="E2300" s="1883"/>
    </row>
    <row r="2301" spans="4:5">
      <c r="D2301" s="1883"/>
      <c r="E2301" s="1883"/>
    </row>
    <row r="2302" spans="4:5">
      <c r="D2302" s="1883"/>
      <c r="E2302" s="1883"/>
    </row>
    <row r="2303" spans="4:5">
      <c r="D2303" s="1883"/>
      <c r="E2303" s="1883"/>
    </row>
    <row r="2304" spans="4:5">
      <c r="D2304" s="1883"/>
      <c r="E2304" s="1883"/>
    </row>
    <row r="2305" spans="4:5">
      <c r="D2305" s="1883"/>
      <c r="E2305" s="1883"/>
    </row>
    <row r="2306" spans="4:5">
      <c r="D2306" s="1883"/>
      <c r="E2306" s="1883"/>
    </row>
    <row r="2307" spans="4:5">
      <c r="D2307" s="1883"/>
      <c r="E2307" s="1883"/>
    </row>
    <row r="2308" spans="4:5">
      <c r="D2308" s="1883"/>
      <c r="E2308" s="1883"/>
    </row>
    <row r="2309" spans="4:5">
      <c r="D2309" s="1883"/>
      <c r="E2309" s="1883"/>
    </row>
    <row r="2310" spans="4:5">
      <c r="D2310" s="1883"/>
      <c r="E2310" s="1883"/>
    </row>
    <row r="2311" spans="4:5">
      <c r="D2311" s="1883"/>
      <c r="E2311" s="1883"/>
    </row>
    <row r="2312" spans="4:5">
      <c r="D2312" s="1883"/>
      <c r="E2312" s="1883"/>
    </row>
    <row r="2313" spans="4:5">
      <c r="D2313" s="1883"/>
      <c r="E2313" s="1883"/>
    </row>
    <row r="2314" spans="4:5">
      <c r="D2314" s="1883"/>
      <c r="E2314" s="1883"/>
    </row>
    <row r="2315" spans="4:5">
      <c r="D2315" s="1883"/>
      <c r="E2315" s="1883"/>
    </row>
    <row r="2316" spans="4:5">
      <c r="D2316" s="1883"/>
      <c r="E2316" s="1883"/>
    </row>
    <row r="2317" spans="4:5">
      <c r="D2317" s="1883"/>
      <c r="E2317" s="1883"/>
    </row>
    <row r="2318" spans="4:5">
      <c r="D2318" s="1883"/>
      <c r="E2318" s="1883"/>
    </row>
    <row r="2319" spans="4:5">
      <c r="D2319" s="1883"/>
      <c r="E2319" s="1883"/>
    </row>
    <row r="2320" spans="4:5">
      <c r="D2320" s="1883"/>
      <c r="E2320" s="1883"/>
    </row>
    <row r="2321" spans="4:5">
      <c r="D2321" s="1883"/>
      <c r="E2321" s="1883"/>
    </row>
    <row r="2322" spans="4:5">
      <c r="D2322" s="1883"/>
      <c r="E2322" s="1883"/>
    </row>
    <row r="2323" spans="4:5">
      <c r="D2323" s="1883"/>
      <c r="E2323" s="1883"/>
    </row>
    <row r="2324" spans="4:5">
      <c r="D2324" s="1883"/>
      <c r="E2324" s="1883"/>
    </row>
    <row r="2325" spans="4:5">
      <c r="D2325" s="1883"/>
      <c r="E2325" s="1883"/>
    </row>
    <row r="2326" spans="4:5">
      <c r="D2326" s="1883"/>
      <c r="E2326" s="1883"/>
    </row>
    <row r="2327" spans="4:5">
      <c r="D2327" s="1883"/>
      <c r="E2327" s="1883"/>
    </row>
    <row r="2328" spans="4:5">
      <c r="D2328" s="1883"/>
      <c r="E2328" s="1883"/>
    </row>
    <row r="2329" spans="4:5">
      <c r="D2329" s="1883"/>
      <c r="E2329" s="1883"/>
    </row>
    <row r="2330" spans="4:5">
      <c r="D2330" s="1883"/>
      <c r="E2330" s="1883"/>
    </row>
    <row r="2331" spans="4:5">
      <c r="D2331" s="1883"/>
      <c r="E2331" s="1883"/>
    </row>
    <row r="2332" spans="4:5">
      <c r="D2332" s="1883"/>
      <c r="E2332" s="1883"/>
    </row>
    <row r="2333" spans="4:5">
      <c r="D2333" s="1883"/>
      <c r="E2333" s="1883"/>
    </row>
    <row r="2334" spans="4:5">
      <c r="D2334" s="1883"/>
      <c r="E2334" s="1883"/>
    </row>
    <row r="2335" spans="4:5">
      <c r="D2335" s="1883"/>
      <c r="E2335" s="1883"/>
    </row>
    <row r="2336" spans="4:5">
      <c r="D2336" s="1883"/>
      <c r="E2336" s="1883"/>
    </row>
    <row r="2337" spans="4:5">
      <c r="D2337" s="1883"/>
      <c r="E2337" s="1883"/>
    </row>
    <row r="2338" spans="4:5">
      <c r="D2338" s="1883"/>
      <c r="E2338" s="1883"/>
    </row>
    <row r="2339" spans="4:5">
      <c r="D2339" s="1883"/>
      <c r="E2339" s="1883"/>
    </row>
    <row r="2340" spans="4:5">
      <c r="D2340" s="1883"/>
      <c r="E2340" s="1883"/>
    </row>
    <row r="2341" spans="4:5">
      <c r="D2341" s="1883"/>
      <c r="E2341" s="1883"/>
    </row>
    <row r="2342" spans="4:5">
      <c r="D2342" s="1883"/>
      <c r="E2342" s="1883"/>
    </row>
    <row r="2343" spans="4:5">
      <c r="D2343" s="1883"/>
      <c r="E2343" s="1883"/>
    </row>
    <row r="2344" spans="4:5">
      <c r="D2344" s="1883"/>
      <c r="E2344" s="1883"/>
    </row>
    <row r="2345" spans="4:5">
      <c r="D2345" s="1883"/>
      <c r="E2345" s="1883"/>
    </row>
    <row r="2346" spans="4:5">
      <c r="D2346" s="1883"/>
      <c r="E2346" s="1883"/>
    </row>
    <row r="2347" spans="4:5">
      <c r="D2347" s="1883"/>
      <c r="E2347" s="1883"/>
    </row>
    <row r="2348" spans="4:5">
      <c r="D2348" s="1883"/>
      <c r="E2348" s="1883"/>
    </row>
    <row r="2349" spans="4:5">
      <c r="D2349" s="1883"/>
      <c r="E2349" s="1883"/>
    </row>
    <row r="2350" spans="4:5">
      <c r="D2350" s="1883"/>
      <c r="E2350" s="1883"/>
    </row>
    <row r="2351" spans="4:5">
      <c r="D2351" s="1883"/>
      <c r="E2351" s="1883"/>
    </row>
    <row r="2352" spans="4:5">
      <c r="D2352" s="1883"/>
      <c r="E2352" s="1883"/>
    </row>
    <row r="2353" spans="4:5">
      <c r="D2353" s="1883"/>
      <c r="E2353" s="1883"/>
    </row>
    <row r="2354" spans="4:5">
      <c r="D2354" s="1883"/>
      <c r="E2354" s="1883"/>
    </row>
    <row r="2355" spans="4:5">
      <c r="D2355" s="1883"/>
      <c r="E2355" s="1883"/>
    </row>
    <row r="2356" spans="4:5">
      <c r="D2356" s="1883"/>
      <c r="E2356" s="1883"/>
    </row>
    <row r="2357" spans="4:5">
      <c r="D2357" s="1883"/>
      <c r="E2357" s="1883"/>
    </row>
    <row r="2358" spans="4:5">
      <c r="D2358" s="1883"/>
      <c r="E2358" s="1883"/>
    </row>
    <row r="2359" spans="4:5">
      <c r="D2359" s="1883"/>
      <c r="E2359" s="1883"/>
    </row>
    <row r="2360" spans="4:5">
      <c r="D2360" s="1883"/>
      <c r="E2360" s="1883"/>
    </row>
    <row r="2361" spans="4:5">
      <c r="D2361" s="1883"/>
      <c r="E2361" s="1883"/>
    </row>
    <row r="2362" spans="4:5">
      <c r="D2362" s="1883"/>
      <c r="E2362" s="1883"/>
    </row>
    <row r="2363" spans="4:5">
      <c r="D2363" s="1883"/>
      <c r="E2363" s="1883"/>
    </row>
    <row r="2364" spans="4:5">
      <c r="D2364" s="1883"/>
      <c r="E2364" s="1883"/>
    </row>
    <row r="2365" spans="4:5">
      <c r="D2365" s="1883"/>
      <c r="E2365" s="1883"/>
    </row>
    <row r="2366" spans="4:5">
      <c r="D2366" s="1883"/>
      <c r="E2366" s="1883"/>
    </row>
    <row r="2367" spans="4:5">
      <c r="D2367" s="1883"/>
      <c r="E2367" s="1883"/>
    </row>
    <row r="2368" spans="4:5">
      <c r="D2368" s="1883"/>
      <c r="E2368" s="1883"/>
    </row>
    <row r="2369" spans="4:5">
      <c r="D2369" s="1883"/>
      <c r="E2369" s="1883"/>
    </row>
    <row r="2370" spans="4:5">
      <c r="D2370" s="1883"/>
      <c r="E2370" s="1883"/>
    </row>
    <row r="2371" spans="4:5">
      <c r="D2371" s="1883"/>
      <c r="E2371" s="1883"/>
    </row>
    <row r="2372" spans="4:5">
      <c r="D2372" s="1883"/>
      <c r="E2372" s="1883"/>
    </row>
    <row r="2373" spans="4:5">
      <c r="D2373" s="1883"/>
      <c r="E2373" s="1883"/>
    </row>
    <row r="2374" spans="4:5">
      <c r="D2374" s="1883"/>
      <c r="E2374" s="1883"/>
    </row>
    <row r="2375" spans="4:5">
      <c r="D2375" s="1883"/>
      <c r="E2375" s="1883"/>
    </row>
    <row r="2376" spans="4:5">
      <c r="D2376" s="1883"/>
      <c r="E2376" s="1883"/>
    </row>
    <row r="2377" spans="4:5">
      <c r="D2377" s="1883"/>
      <c r="E2377" s="1883"/>
    </row>
    <row r="2378" spans="4:5">
      <c r="D2378" s="1883"/>
      <c r="E2378" s="1883"/>
    </row>
    <row r="2379" spans="4:5">
      <c r="D2379" s="1883"/>
      <c r="E2379" s="1883"/>
    </row>
    <row r="2380" spans="4:5">
      <c r="D2380" s="1883"/>
      <c r="E2380" s="1883"/>
    </row>
    <row r="2381" spans="4:5">
      <c r="D2381" s="1883"/>
      <c r="E2381" s="1883"/>
    </row>
    <row r="2382" spans="4:5">
      <c r="D2382" s="1883"/>
      <c r="E2382" s="1883"/>
    </row>
    <row r="2383" spans="4:5">
      <c r="D2383" s="1883"/>
      <c r="E2383" s="1883"/>
    </row>
    <row r="2384" spans="4:5">
      <c r="D2384" s="1883"/>
      <c r="E2384" s="1883"/>
    </row>
    <row r="2385" spans="4:5">
      <c r="D2385" s="1883"/>
      <c r="E2385" s="1883"/>
    </row>
    <row r="2386" spans="4:5">
      <c r="D2386" s="1883"/>
      <c r="E2386" s="1883"/>
    </row>
    <row r="2387" spans="4:5">
      <c r="D2387" s="1883"/>
      <c r="E2387" s="1883"/>
    </row>
    <row r="2388" spans="4:5">
      <c r="D2388" s="1883"/>
      <c r="E2388" s="1883"/>
    </row>
    <row r="2389" spans="4:5">
      <c r="D2389" s="1883"/>
      <c r="E2389" s="1883"/>
    </row>
    <row r="2390" spans="4:5">
      <c r="D2390" s="1883"/>
      <c r="E2390" s="1883"/>
    </row>
    <row r="2391" spans="4:5">
      <c r="D2391" s="1883"/>
      <c r="E2391" s="1883"/>
    </row>
    <row r="2392" spans="4:5">
      <c r="D2392" s="1883"/>
      <c r="E2392" s="1883"/>
    </row>
    <row r="2393" spans="4:5">
      <c r="D2393" s="1883"/>
      <c r="E2393" s="1883"/>
    </row>
    <row r="2394" spans="4:5">
      <c r="D2394" s="1883"/>
      <c r="E2394" s="1883"/>
    </row>
    <row r="2395" spans="4:5">
      <c r="D2395" s="1883"/>
      <c r="E2395" s="1883"/>
    </row>
    <row r="2396" spans="4:5">
      <c r="D2396" s="1883"/>
      <c r="E2396" s="1883"/>
    </row>
    <row r="2397" spans="4:5">
      <c r="D2397" s="1883"/>
      <c r="E2397" s="1883"/>
    </row>
    <row r="2398" spans="4:5">
      <c r="D2398" s="1883"/>
      <c r="E2398" s="1883"/>
    </row>
    <row r="2399" spans="4:5">
      <c r="D2399" s="1883"/>
      <c r="E2399" s="1883"/>
    </row>
    <row r="2400" spans="4:5">
      <c r="D2400" s="1883"/>
      <c r="E2400" s="1883"/>
    </row>
    <row r="2401" spans="4:5">
      <c r="D2401" s="1883"/>
      <c r="E2401" s="1883"/>
    </row>
    <row r="2402" spans="4:5">
      <c r="D2402" s="1883"/>
      <c r="E2402" s="1883"/>
    </row>
    <row r="2403" spans="4:5">
      <c r="D2403" s="1883"/>
      <c r="E2403" s="1883"/>
    </row>
    <row r="2404" spans="4:5">
      <c r="D2404" s="1883"/>
      <c r="E2404" s="1883"/>
    </row>
    <row r="2405" spans="4:5">
      <c r="D2405" s="1883"/>
      <c r="E2405" s="1883"/>
    </row>
    <row r="2406" spans="4:5">
      <c r="D2406" s="1883"/>
      <c r="E2406" s="1883"/>
    </row>
    <row r="2407" spans="4:5">
      <c r="D2407" s="1883"/>
      <c r="E2407" s="1883"/>
    </row>
    <row r="2408" spans="4:5">
      <c r="D2408" s="1883"/>
      <c r="E2408" s="1883"/>
    </row>
    <row r="2409" spans="4:5">
      <c r="D2409" s="1883"/>
      <c r="E2409" s="1883"/>
    </row>
    <row r="2410" spans="4:5">
      <c r="D2410" s="1883"/>
      <c r="E2410" s="1883"/>
    </row>
    <row r="2411" spans="4:5">
      <c r="D2411" s="1883"/>
      <c r="E2411" s="1883"/>
    </row>
    <row r="2412" spans="4:5">
      <c r="D2412" s="1883"/>
      <c r="E2412" s="1883"/>
    </row>
    <row r="2413" spans="4:5">
      <c r="D2413" s="1883"/>
      <c r="E2413" s="1883"/>
    </row>
    <row r="2414" spans="4:5">
      <c r="D2414" s="1883"/>
      <c r="E2414" s="1883"/>
    </row>
    <row r="2415" spans="4:5">
      <c r="D2415" s="1883"/>
      <c r="E2415" s="1883"/>
    </row>
    <row r="2416" spans="4:5">
      <c r="D2416" s="1883"/>
      <c r="E2416" s="1883"/>
    </row>
    <row r="2417" spans="4:5">
      <c r="D2417" s="1883"/>
      <c r="E2417" s="1883"/>
    </row>
    <row r="2418" spans="4:5">
      <c r="D2418" s="1883"/>
      <c r="E2418" s="1883"/>
    </row>
    <row r="2419" spans="4:5">
      <c r="D2419" s="1883"/>
      <c r="E2419" s="1883"/>
    </row>
    <row r="2420" spans="4:5">
      <c r="D2420" s="1883"/>
      <c r="E2420" s="1883"/>
    </row>
    <row r="2421" spans="4:5">
      <c r="D2421" s="1883"/>
      <c r="E2421" s="1883"/>
    </row>
    <row r="2422" spans="4:5">
      <c r="D2422" s="1883"/>
      <c r="E2422" s="1883"/>
    </row>
    <row r="2423" spans="4:5">
      <c r="D2423" s="1883"/>
      <c r="E2423" s="1883"/>
    </row>
    <row r="2424" spans="4:5">
      <c r="D2424" s="1883"/>
      <c r="E2424" s="1883"/>
    </row>
    <row r="2425" spans="4:5">
      <c r="D2425" s="1883"/>
      <c r="E2425" s="1883"/>
    </row>
    <row r="2426" spans="4:5">
      <c r="D2426" s="1883"/>
      <c r="E2426" s="1883"/>
    </row>
    <row r="2427" spans="4:5">
      <c r="D2427" s="1883"/>
      <c r="E2427" s="1883"/>
    </row>
    <row r="2428" spans="4:5">
      <c r="D2428" s="1883"/>
      <c r="E2428" s="1883"/>
    </row>
    <row r="2429" spans="4:5">
      <c r="D2429" s="1883"/>
      <c r="E2429" s="1883"/>
    </row>
    <row r="2430" spans="4:5">
      <c r="D2430" s="1883"/>
      <c r="E2430" s="1883"/>
    </row>
    <row r="2431" spans="4:5">
      <c r="D2431" s="1883"/>
      <c r="E2431" s="1883"/>
    </row>
    <row r="2432" spans="4:5">
      <c r="D2432" s="1883"/>
      <c r="E2432" s="1883"/>
    </row>
    <row r="2433" spans="4:5">
      <c r="D2433" s="1883"/>
      <c r="E2433" s="1883"/>
    </row>
    <row r="2434" spans="4:5">
      <c r="D2434" s="1883"/>
      <c r="E2434" s="1883"/>
    </row>
    <row r="2435" spans="4:5">
      <c r="D2435" s="1883"/>
      <c r="E2435" s="1883"/>
    </row>
    <row r="2436" spans="4:5">
      <c r="D2436" s="1883"/>
      <c r="E2436" s="1883"/>
    </row>
    <row r="2437" spans="4:5">
      <c r="D2437" s="1883"/>
      <c r="E2437" s="1883"/>
    </row>
    <row r="2438" spans="4:5">
      <c r="D2438" s="1883"/>
      <c r="E2438" s="1883"/>
    </row>
    <row r="2439" spans="4:5">
      <c r="D2439" s="1883"/>
      <c r="E2439" s="1883"/>
    </row>
    <row r="2440" spans="4:5">
      <c r="D2440" s="1883"/>
      <c r="E2440" s="1883"/>
    </row>
    <row r="2441" spans="4:5">
      <c r="D2441" s="1883"/>
      <c r="E2441" s="1883"/>
    </row>
    <row r="2442" spans="4:5">
      <c r="D2442" s="1883"/>
      <c r="E2442" s="1883"/>
    </row>
    <row r="2443" spans="4:5">
      <c r="D2443" s="1883"/>
      <c r="E2443" s="1883"/>
    </row>
    <row r="2444" spans="4:5">
      <c r="D2444" s="1883"/>
      <c r="E2444" s="1883"/>
    </row>
    <row r="2445" spans="4:5">
      <c r="D2445" s="1883"/>
      <c r="E2445" s="1883"/>
    </row>
    <row r="2446" spans="4:5">
      <c r="D2446" s="1883"/>
      <c r="E2446" s="1883"/>
    </row>
    <row r="2447" spans="4:5">
      <c r="D2447" s="1883"/>
      <c r="E2447" s="1883"/>
    </row>
    <row r="2448" spans="4:5">
      <c r="D2448" s="1883"/>
      <c r="E2448" s="1883"/>
    </row>
    <row r="2449" spans="4:5">
      <c r="D2449" s="1883"/>
      <c r="E2449" s="1883"/>
    </row>
    <row r="2450" spans="4:5">
      <c r="D2450" s="1883"/>
      <c r="E2450" s="1883"/>
    </row>
    <row r="2451" spans="4:5">
      <c r="D2451" s="1883"/>
      <c r="E2451" s="1883"/>
    </row>
    <row r="2452" spans="4:5">
      <c r="D2452" s="1883"/>
      <c r="E2452" s="1883"/>
    </row>
    <row r="2453" spans="4:5">
      <c r="D2453" s="1883"/>
      <c r="E2453" s="1883"/>
    </row>
    <row r="2454" spans="4:5">
      <c r="D2454" s="1883"/>
      <c r="E2454" s="1883"/>
    </row>
    <row r="2455" spans="4:5">
      <c r="D2455" s="1883"/>
      <c r="E2455" s="1883"/>
    </row>
    <row r="2456" spans="4:5">
      <c r="D2456" s="1883"/>
      <c r="E2456" s="1883"/>
    </row>
    <row r="2457" spans="4:5">
      <c r="D2457" s="1883"/>
      <c r="E2457" s="1883"/>
    </row>
    <row r="2458" spans="4:5">
      <c r="D2458" s="1883"/>
      <c r="E2458" s="1883"/>
    </row>
    <row r="2459" spans="4:5">
      <c r="D2459" s="1883"/>
      <c r="E2459" s="1883"/>
    </row>
    <row r="2460" spans="4:5">
      <c r="D2460" s="1883"/>
      <c r="E2460" s="1883"/>
    </row>
    <row r="2461" spans="4:5">
      <c r="D2461" s="1883"/>
      <c r="E2461" s="1883"/>
    </row>
    <row r="2462" spans="4:5">
      <c r="D2462" s="1883"/>
      <c r="E2462" s="1883"/>
    </row>
    <row r="2463" spans="4:5">
      <c r="D2463" s="1883"/>
      <c r="E2463" s="1883"/>
    </row>
    <row r="2464" spans="4:5">
      <c r="D2464" s="1883"/>
      <c r="E2464" s="1883"/>
    </row>
    <row r="2465" spans="4:5">
      <c r="D2465" s="1883"/>
      <c r="E2465" s="1883"/>
    </row>
    <row r="2466" spans="4:5">
      <c r="D2466" s="1883"/>
      <c r="E2466" s="1883"/>
    </row>
    <row r="2467" spans="4:5">
      <c r="D2467" s="1883"/>
      <c r="E2467" s="1883"/>
    </row>
    <row r="2468" spans="4:5">
      <c r="D2468" s="1883"/>
      <c r="E2468" s="1883"/>
    </row>
    <row r="2469" spans="4:5">
      <c r="D2469" s="1883"/>
      <c r="E2469" s="1883"/>
    </row>
    <row r="2470" spans="4:5">
      <c r="D2470" s="1883"/>
      <c r="E2470" s="1883"/>
    </row>
    <row r="2471" spans="4:5">
      <c r="D2471" s="1883"/>
      <c r="E2471" s="1883"/>
    </row>
    <row r="2472" spans="4:5">
      <c r="D2472" s="1883"/>
      <c r="E2472" s="1883"/>
    </row>
    <row r="2473" spans="4:5">
      <c r="D2473" s="1883"/>
      <c r="E2473" s="1883"/>
    </row>
    <row r="2474" spans="4:5">
      <c r="D2474" s="1883"/>
      <c r="E2474" s="1883"/>
    </row>
    <row r="2475" spans="4:5">
      <c r="D2475" s="1883"/>
      <c r="E2475" s="1883"/>
    </row>
    <row r="2476" spans="4:5">
      <c r="D2476" s="1883"/>
      <c r="E2476" s="1883"/>
    </row>
    <row r="2477" spans="4:5">
      <c r="D2477" s="1883"/>
      <c r="E2477" s="1883"/>
    </row>
    <row r="2478" spans="4:5">
      <c r="D2478" s="1883"/>
      <c r="E2478" s="1883"/>
    </row>
    <row r="2479" spans="4:5">
      <c r="D2479" s="1883"/>
      <c r="E2479" s="1883"/>
    </row>
    <row r="2480" spans="4:5">
      <c r="D2480" s="1883"/>
      <c r="E2480" s="1883"/>
    </row>
    <row r="2481" spans="4:5">
      <c r="D2481" s="1883"/>
      <c r="E2481" s="1883"/>
    </row>
    <row r="2482" spans="4:5">
      <c r="D2482" s="1883"/>
      <c r="E2482" s="1883"/>
    </row>
    <row r="2483" spans="4:5">
      <c r="D2483" s="1883"/>
      <c r="E2483" s="1883"/>
    </row>
    <row r="2484" spans="4:5">
      <c r="D2484" s="1883"/>
      <c r="E2484" s="1883"/>
    </row>
    <row r="2485" spans="4:5">
      <c r="D2485" s="1883"/>
      <c r="E2485" s="1883"/>
    </row>
    <row r="2486" spans="4:5">
      <c r="D2486" s="1883"/>
      <c r="E2486" s="1883"/>
    </row>
    <row r="2487" spans="4:5">
      <c r="D2487" s="1883"/>
      <c r="E2487" s="1883"/>
    </row>
    <row r="2488" spans="4:5">
      <c r="D2488" s="1883"/>
      <c r="E2488" s="1883"/>
    </row>
    <row r="2489" spans="4:5">
      <c r="D2489" s="1883"/>
      <c r="E2489" s="1883"/>
    </row>
    <row r="2490" spans="4:5">
      <c r="D2490" s="1883"/>
      <c r="E2490" s="1883"/>
    </row>
    <row r="2491" spans="4:5">
      <c r="D2491" s="1883"/>
      <c r="E2491" s="1883"/>
    </row>
    <row r="2492" spans="4:5">
      <c r="D2492" s="1883"/>
      <c r="E2492" s="1883"/>
    </row>
    <row r="2493" spans="4:5">
      <c r="D2493" s="1883"/>
      <c r="E2493" s="1883"/>
    </row>
    <row r="2494" spans="4:5">
      <c r="D2494" s="1883"/>
      <c r="E2494" s="1883"/>
    </row>
    <row r="2495" spans="4:5">
      <c r="D2495" s="1883"/>
      <c r="E2495" s="1883"/>
    </row>
    <row r="2496" spans="4:5">
      <c r="D2496" s="1883"/>
      <c r="E2496" s="1883"/>
    </row>
    <row r="2497" spans="4:5">
      <c r="D2497" s="1883"/>
      <c r="E2497" s="1883"/>
    </row>
    <row r="2498" spans="4:5">
      <c r="D2498" s="1883"/>
      <c r="E2498" s="1883"/>
    </row>
    <row r="2499" spans="4:5">
      <c r="D2499" s="1883"/>
      <c r="E2499" s="1883"/>
    </row>
    <row r="2500" spans="4:5">
      <c r="D2500" s="1883"/>
      <c r="E2500" s="1883"/>
    </row>
    <row r="2501" spans="4:5">
      <c r="D2501" s="1883"/>
      <c r="E2501" s="1883"/>
    </row>
    <row r="2502" spans="4:5">
      <c r="D2502" s="1883"/>
      <c r="E2502" s="1883"/>
    </row>
    <row r="2503" spans="4:5">
      <c r="D2503" s="1883"/>
      <c r="E2503" s="1883"/>
    </row>
    <row r="2504" spans="4:5">
      <c r="D2504" s="1883"/>
      <c r="E2504" s="1883"/>
    </row>
    <row r="2505" spans="4:5">
      <c r="D2505" s="1883"/>
      <c r="E2505" s="1883"/>
    </row>
    <row r="2506" spans="4:5">
      <c r="D2506" s="1883"/>
      <c r="E2506" s="1883"/>
    </row>
    <row r="2507" spans="4:5">
      <c r="D2507" s="1883"/>
      <c r="E2507" s="1883"/>
    </row>
    <row r="2508" spans="4:5">
      <c r="D2508" s="1883"/>
      <c r="E2508" s="1883"/>
    </row>
    <row r="2509" spans="4:5">
      <c r="D2509" s="1883"/>
      <c r="E2509" s="1883"/>
    </row>
    <row r="2510" spans="4:5">
      <c r="D2510" s="1883"/>
      <c r="E2510" s="1883"/>
    </row>
    <row r="2511" spans="4:5">
      <c r="D2511" s="1883"/>
      <c r="E2511" s="1883"/>
    </row>
    <row r="2512" spans="4:5">
      <c r="D2512" s="1883"/>
      <c r="E2512" s="1883"/>
    </row>
    <row r="2513" spans="4:5">
      <c r="D2513" s="1883"/>
      <c r="E2513" s="1883"/>
    </row>
    <row r="2514" spans="4:5">
      <c r="D2514" s="1883"/>
      <c r="E2514" s="1883"/>
    </row>
    <row r="2515" spans="4:5">
      <c r="D2515" s="1883"/>
      <c r="E2515" s="1883"/>
    </row>
    <row r="2516" spans="4:5">
      <c r="D2516" s="1883"/>
      <c r="E2516" s="1883"/>
    </row>
    <row r="2517" spans="4:5">
      <c r="D2517" s="1883"/>
      <c r="E2517" s="1883"/>
    </row>
    <row r="2518" spans="4:5">
      <c r="D2518" s="1883"/>
      <c r="E2518" s="1883"/>
    </row>
    <row r="2519" spans="4:5">
      <c r="D2519" s="1883"/>
      <c r="E2519" s="1883"/>
    </row>
    <row r="2520" spans="4:5">
      <c r="D2520" s="1883"/>
      <c r="E2520" s="1883"/>
    </row>
    <row r="2521" spans="4:5">
      <c r="D2521" s="1883"/>
      <c r="E2521" s="1883"/>
    </row>
    <row r="2522" spans="4:5">
      <c r="D2522" s="1883"/>
      <c r="E2522" s="1883"/>
    </row>
    <row r="2523" spans="4:5">
      <c r="D2523" s="1883"/>
      <c r="E2523" s="1883"/>
    </row>
    <row r="2524" spans="4:5">
      <c r="D2524" s="1883"/>
      <c r="E2524" s="1883"/>
    </row>
    <row r="2525" spans="4:5">
      <c r="D2525" s="1883"/>
      <c r="E2525" s="1883"/>
    </row>
    <row r="2526" spans="4:5">
      <c r="D2526" s="1883"/>
      <c r="E2526" s="1883"/>
    </row>
    <row r="2527" spans="4:5">
      <c r="D2527" s="1883"/>
      <c r="E2527" s="1883"/>
    </row>
    <row r="2528" spans="4:5">
      <c r="D2528" s="1883"/>
      <c r="E2528" s="1883"/>
    </row>
    <row r="2529" spans="4:5">
      <c r="D2529" s="1883"/>
      <c r="E2529" s="1883"/>
    </row>
    <row r="2530" spans="4:5">
      <c r="D2530" s="1883"/>
      <c r="E2530" s="1883"/>
    </row>
    <row r="2531" spans="4:5">
      <c r="D2531" s="1883"/>
      <c r="E2531" s="1883"/>
    </row>
    <row r="2532" spans="4:5">
      <c r="D2532" s="1883"/>
      <c r="E2532" s="1883"/>
    </row>
    <row r="2533" spans="4:5">
      <c r="D2533" s="1883"/>
      <c r="E2533" s="1883"/>
    </row>
    <row r="2534" spans="4:5">
      <c r="D2534" s="1883"/>
      <c r="E2534" s="1883"/>
    </row>
    <row r="2535" spans="4:5">
      <c r="D2535" s="1883"/>
      <c r="E2535" s="1883"/>
    </row>
    <row r="2536" spans="4:5">
      <c r="D2536" s="1883"/>
      <c r="E2536" s="1883"/>
    </row>
    <row r="2537" spans="4:5">
      <c r="D2537" s="1883"/>
      <c r="E2537" s="1883"/>
    </row>
    <row r="2538" spans="4:5">
      <c r="D2538" s="1883"/>
      <c r="E2538" s="1883"/>
    </row>
    <row r="2539" spans="4:5">
      <c r="D2539" s="1883"/>
      <c r="E2539" s="1883"/>
    </row>
    <row r="2540" spans="4:5">
      <c r="D2540" s="1883"/>
      <c r="E2540" s="1883"/>
    </row>
    <row r="2541" spans="4:5">
      <c r="D2541" s="1883"/>
      <c r="E2541" s="1883"/>
    </row>
    <row r="2542" spans="4:5">
      <c r="D2542" s="1883"/>
      <c r="E2542" s="1883"/>
    </row>
    <row r="2543" spans="4:5">
      <c r="D2543" s="1883"/>
      <c r="E2543" s="1883"/>
    </row>
    <row r="2544" spans="4:5">
      <c r="D2544" s="1883"/>
      <c r="E2544" s="1883"/>
    </row>
    <row r="2545" spans="4:5">
      <c r="D2545" s="1883"/>
      <c r="E2545" s="1883"/>
    </row>
    <row r="2546" spans="4:5">
      <c r="D2546" s="1883"/>
      <c r="E2546" s="1883"/>
    </row>
    <row r="2547" spans="4:5">
      <c r="D2547" s="1883"/>
      <c r="E2547" s="1883"/>
    </row>
    <row r="2548" spans="4:5">
      <c r="D2548" s="1883"/>
      <c r="E2548" s="1883"/>
    </row>
    <row r="2549" spans="4:5">
      <c r="D2549" s="1883"/>
      <c r="E2549" s="1883"/>
    </row>
    <row r="2550" spans="4:5">
      <c r="D2550" s="1883"/>
      <c r="E2550" s="1883"/>
    </row>
    <row r="2551" spans="4:5">
      <c r="D2551" s="1883"/>
      <c r="E2551" s="1883"/>
    </row>
    <row r="2552" spans="4:5">
      <c r="D2552" s="1883"/>
      <c r="E2552" s="1883"/>
    </row>
    <row r="2553" spans="4:5">
      <c r="D2553" s="1883"/>
      <c r="E2553" s="1883"/>
    </row>
    <row r="2554" spans="4:5">
      <c r="D2554" s="1883"/>
      <c r="E2554" s="1883"/>
    </row>
    <row r="2555" spans="4:5">
      <c r="D2555" s="1883"/>
      <c r="E2555" s="1883"/>
    </row>
    <row r="2556" spans="4:5">
      <c r="D2556" s="1883"/>
      <c r="E2556" s="1883"/>
    </row>
    <row r="2557" spans="4:5">
      <c r="D2557" s="1883"/>
      <c r="E2557" s="1883"/>
    </row>
    <row r="2558" spans="4:5">
      <c r="D2558" s="1883"/>
      <c r="E2558" s="1883"/>
    </row>
    <row r="2559" spans="4:5">
      <c r="D2559" s="1883"/>
      <c r="E2559" s="1883"/>
    </row>
    <row r="2560" spans="4:5">
      <c r="D2560" s="1883"/>
      <c r="E2560" s="1883"/>
    </row>
    <row r="2561" spans="4:5">
      <c r="D2561" s="1883"/>
      <c r="E2561" s="1883"/>
    </row>
    <row r="2562" spans="4:5">
      <c r="D2562" s="1883"/>
      <c r="E2562" s="1883"/>
    </row>
    <row r="2563" spans="4:5">
      <c r="D2563" s="1883"/>
      <c r="E2563" s="1883"/>
    </row>
    <row r="2564" spans="4:5">
      <c r="D2564" s="1883"/>
      <c r="E2564" s="1883"/>
    </row>
    <row r="2565" spans="4:5">
      <c r="D2565" s="1883"/>
      <c r="E2565" s="1883"/>
    </row>
    <row r="2566" spans="4:5">
      <c r="D2566" s="1883"/>
      <c r="E2566" s="1883"/>
    </row>
    <row r="2567" spans="4:5">
      <c r="D2567" s="1883"/>
      <c r="E2567" s="1883"/>
    </row>
    <row r="2568" spans="4:5">
      <c r="D2568" s="1883"/>
      <c r="E2568" s="1883"/>
    </row>
    <row r="2569" spans="4:5">
      <c r="D2569" s="1883"/>
      <c r="E2569" s="1883"/>
    </row>
    <row r="2570" spans="4:5">
      <c r="D2570" s="1883"/>
      <c r="E2570" s="1883"/>
    </row>
    <row r="2571" spans="4:5">
      <c r="D2571" s="1883"/>
      <c r="E2571" s="1883"/>
    </row>
    <row r="2572" spans="4:5">
      <c r="D2572" s="1883"/>
      <c r="E2572" s="1883"/>
    </row>
    <row r="2573" spans="4:5">
      <c r="D2573" s="1883"/>
      <c r="E2573" s="1883"/>
    </row>
    <row r="2574" spans="4:5">
      <c r="D2574" s="1883"/>
      <c r="E2574" s="1883"/>
    </row>
    <row r="2575" spans="4:5">
      <c r="D2575" s="1883"/>
      <c r="E2575" s="1883"/>
    </row>
    <row r="2576" spans="4:5">
      <c r="D2576" s="1883"/>
      <c r="E2576" s="1883"/>
    </row>
    <row r="2577" spans="4:5">
      <c r="D2577" s="1883"/>
      <c r="E2577" s="1883"/>
    </row>
    <row r="2578" spans="4:5">
      <c r="D2578" s="1883"/>
      <c r="E2578" s="1883"/>
    </row>
    <row r="2579" spans="4:5">
      <c r="D2579" s="1883"/>
      <c r="E2579" s="1883"/>
    </row>
    <row r="2580" spans="4:5">
      <c r="D2580" s="1883"/>
      <c r="E2580" s="1883"/>
    </row>
    <row r="2581" spans="4:5">
      <c r="D2581" s="1883"/>
      <c r="E2581" s="1883"/>
    </row>
    <row r="2582" spans="4:5">
      <c r="D2582" s="1883"/>
      <c r="E2582" s="1883"/>
    </row>
    <row r="2583" spans="4:5">
      <c r="D2583" s="1883"/>
      <c r="E2583" s="1883"/>
    </row>
    <row r="2584" spans="4:5">
      <c r="D2584" s="1883"/>
      <c r="E2584" s="1883"/>
    </row>
    <row r="2585" spans="4:5">
      <c r="D2585" s="1883"/>
      <c r="E2585" s="1883"/>
    </row>
    <row r="2586" spans="4:5">
      <c r="D2586" s="1883"/>
      <c r="E2586" s="1883"/>
    </row>
    <row r="2587" spans="4:5">
      <c r="D2587" s="1883"/>
      <c r="E2587" s="1883"/>
    </row>
    <row r="2588" spans="4:5">
      <c r="D2588" s="1883"/>
      <c r="E2588" s="1883"/>
    </row>
    <row r="2589" spans="4:5">
      <c r="D2589" s="1883"/>
      <c r="E2589" s="1883"/>
    </row>
    <row r="2590" spans="4:5">
      <c r="D2590" s="1883"/>
      <c r="E2590" s="1883"/>
    </row>
    <row r="2591" spans="4:5">
      <c r="D2591" s="1883"/>
      <c r="E2591" s="1883"/>
    </row>
    <row r="2592" spans="4:5">
      <c r="D2592" s="1883"/>
      <c r="E2592" s="1883"/>
    </row>
    <row r="2593" spans="4:5">
      <c r="D2593" s="1883"/>
      <c r="E2593" s="1883"/>
    </row>
    <row r="2594" spans="4:5">
      <c r="D2594" s="1883"/>
      <c r="E2594" s="1883"/>
    </row>
    <row r="2595" spans="4:5">
      <c r="D2595" s="1883"/>
      <c r="E2595" s="1883"/>
    </row>
    <row r="2596" spans="4:5">
      <c r="D2596" s="1883"/>
      <c r="E2596" s="1883"/>
    </row>
    <row r="2597" spans="4:5">
      <c r="D2597" s="1883"/>
      <c r="E2597" s="1883"/>
    </row>
    <row r="2598" spans="4:5">
      <c r="D2598" s="1883"/>
      <c r="E2598" s="1883"/>
    </row>
    <row r="2599" spans="4:5">
      <c r="D2599" s="1883"/>
      <c r="E2599" s="1883"/>
    </row>
    <row r="2600" spans="4:5">
      <c r="D2600" s="1883"/>
      <c r="E2600" s="1883"/>
    </row>
    <row r="2601" spans="4:5">
      <c r="D2601" s="1883"/>
      <c r="E2601" s="1883"/>
    </row>
    <row r="2602" spans="4:5">
      <c r="D2602" s="1883"/>
      <c r="E2602" s="1883"/>
    </row>
    <row r="2603" spans="4:5">
      <c r="D2603" s="1883"/>
      <c r="E2603" s="1883"/>
    </row>
    <row r="2604" spans="4:5">
      <c r="D2604" s="1883"/>
      <c r="E2604" s="1883"/>
    </row>
    <row r="2605" spans="4:5">
      <c r="D2605" s="1883"/>
      <c r="E2605" s="1883"/>
    </row>
    <row r="2606" spans="4:5">
      <c r="D2606" s="1883"/>
      <c r="E2606" s="1883"/>
    </row>
    <row r="2607" spans="4:5">
      <c r="D2607" s="1883"/>
      <c r="E2607" s="1883"/>
    </row>
    <row r="2608" spans="4:5">
      <c r="D2608" s="1883"/>
      <c r="E2608" s="1883"/>
    </row>
    <row r="2609" spans="4:5">
      <c r="D2609" s="1883"/>
      <c r="E2609" s="1883"/>
    </row>
    <row r="2610" spans="4:5">
      <c r="D2610" s="1883"/>
      <c r="E2610" s="1883"/>
    </row>
    <row r="2611" spans="4:5">
      <c r="D2611" s="1883"/>
      <c r="E2611" s="1883"/>
    </row>
    <row r="2612" spans="4:5">
      <c r="D2612" s="1883"/>
      <c r="E2612" s="1883"/>
    </row>
    <row r="2613" spans="4:5">
      <c r="D2613" s="1883"/>
      <c r="E2613" s="1883"/>
    </row>
    <row r="2614" spans="4:5">
      <c r="D2614" s="1883"/>
      <c r="E2614" s="1883"/>
    </row>
    <row r="2615" spans="4:5">
      <c r="D2615" s="1883"/>
      <c r="E2615" s="1883"/>
    </row>
    <row r="2616" spans="4:5">
      <c r="D2616" s="1883"/>
      <c r="E2616" s="1883"/>
    </row>
    <row r="2617" spans="4:5">
      <c r="D2617" s="1883"/>
      <c r="E2617" s="1883"/>
    </row>
    <row r="2618" spans="4:5">
      <c r="D2618" s="1883"/>
      <c r="E2618" s="1883"/>
    </row>
    <row r="2619" spans="4:5">
      <c r="D2619" s="1883"/>
      <c r="E2619" s="1883"/>
    </row>
    <row r="2620" spans="4:5">
      <c r="D2620" s="1883"/>
      <c r="E2620" s="1883"/>
    </row>
    <row r="2621" spans="4:5">
      <c r="D2621" s="1883"/>
      <c r="E2621" s="1883"/>
    </row>
    <row r="2622" spans="4:5">
      <c r="D2622" s="1883"/>
      <c r="E2622" s="1883"/>
    </row>
    <row r="2623" spans="4:5">
      <c r="D2623" s="1883"/>
      <c r="E2623" s="1883"/>
    </row>
    <row r="2624" spans="4:5">
      <c r="D2624" s="1883"/>
      <c r="E2624" s="1883"/>
    </row>
    <row r="2625" spans="4:5">
      <c r="D2625" s="1883"/>
      <c r="E2625" s="1883"/>
    </row>
    <row r="2626" spans="4:5">
      <c r="D2626" s="1883"/>
      <c r="E2626" s="1883"/>
    </row>
    <row r="2627" spans="4:5">
      <c r="D2627" s="1883"/>
      <c r="E2627" s="1883"/>
    </row>
    <row r="2628" spans="4:5">
      <c r="D2628" s="1883"/>
      <c r="E2628" s="1883"/>
    </row>
    <row r="2629" spans="4:5">
      <c r="D2629" s="1883"/>
      <c r="E2629" s="1883"/>
    </row>
    <row r="2630" spans="4:5">
      <c r="D2630" s="1883"/>
      <c r="E2630" s="1883"/>
    </row>
    <row r="2631" spans="4:5">
      <c r="D2631" s="1883"/>
      <c r="E2631" s="1883"/>
    </row>
    <row r="2632" spans="4:5">
      <c r="D2632" s="1883"/>
      <c r="E2632" s="1883"/>
    </row>
    <row r="2633" spans="4:5">
      <c r="D2633" s="1883"/>
      <c r="E2633" s="1883"/>
    </row>
    <row r="2634" spans="4:5">
      <c r="D2634" s="1883"/>
      <c r="E2634" s="1883"/>
    </row>
    <row r="2635" spans="4:5">
      <c r="D2635" s="1883"/>
      <c r="E2635" s="1883"/>
    </row>
    <row r="2636" spans="4:5">
      <c r="D2636" s="1883"/>
      <c r="E2636" s="1883"/>
    </row>
    <row r="2637" spans="4:5">
      <c r="D2637" s="1883"/>
      <c r="E2637" s="1883"/>
    </row>
    <row r="2638" spans="4:5">
      <c r="D2638" s="1883"/>
      <c r="E2638" s="1883"/>
    </row>
    <row r="2639" spans="4:5">
      <c r="D2639" s="1883"/>
      <c r="E2639" s="1883"/>
    </row>
    <row r="2640" spans="4:5">
      <c r="D2640" s="1883"/>
      <c r="E2640" s="1883"/>
    </row>
    <row r="2641" spans="4:5">
      <c r="D2641" s="1883"/>
      <c r="E2641" s="1883"/>
    </row>
    <row r="2642" spans="4:5">
      <c r="D2642" s="1883"/>
      <c r="E2642" s="1883"/>
    </row>
    <row r="2643" spans="4:5">
      <c r="D2643" s="1883"/>
      <c r="E2643" s="1883"/>
    </row>
    <row r="2644" spans="4:5">
      <c r="D2644" s="1883"/>
      <c r="E2644" s="1883"/>
    </row>
    <row r="2645" spans="4:5">
      <c r="D2645" s="1883"/>
      <c r="E2645" s="1883"/>
    </row>
    <row r="2646" spans="4:5">
      <c r="D2646" s="1883"/>
      <c r="E2646" s="1883"/>
    </row>
    <row r="2647" spans="4:5">
      <c r="D2647" s="1883"/>
      <c r="E2647" s="1883"/>
    </row>
    <row r="2648" spans="4:5">
      <c r="D2648" s="1883"/>
      <c r="E2648" s="1883"/>
    </row>
    <row r="2649" spans="4:5">
      <c r="D2649" s="1883"/>
      <c r="E2649" s="1883"/>
    </row>
    <row r="2650" spans="4:5">
      <c r="D2650" s="1883"/>
      <c r="E2650" s="1883"/>
    </row>
    <row r="2651" spans="4:5">
      <c r="D2651" s="1883"/>
      <c r="E2651" s="1883"/>
    </row>
    <row r="2652" spans="4:5">
      <c r="D2652" s="1883"/>
      <c r="E2652" s="1883"/>
    </row>
    <row r="2653" spans="4:5">
      <c r="D2653" s="1883"/>
      <c r="E2653" s="1883"/>
    </row>
    <row r="2654" spans="4:5">
      <c r="D2654" s="1883"/>
      <c r="E2654" s="1883"/>
    </row>
    <row r="2655" spans="4:5">
      <c r="D2655" s="1883"/>
      <c r="E2655" s="1883"/>
    </row>
    <row r="2656" spans="4:5">
      <c r="D2656" s="1883"/>
      <c r="E2656" s="1883"/>
    </row>
    <row r="2657" spans="4:5">
      <c r="D2657" s="1883"/>
      <c r="E2657" s="1883"/>
    </row>
    <row r="2658" spans="4:5">
      <c r="D2658" s="1883"/>
      <c r="E2658" s="1883"/>
    </row>
    <row r="2659" spans="4:5">
      <c r="D2659" s="1883"/>
      <c r="E2659" s="1883"/>
    </row>
    <row r="2660" spans="4:5">
      <c r="D2660" s="1883"/>
      <c r="E2660" s="1883"/>
    </row>
    <row r="2661" spans="4:5">
      <c r="D2661" s="1883"/>
      <c r="E2661" s="1883"/>
    </row>
    <row r="2662" spans="4:5">
      <c r="D2662" s="1883"/>
      <c r="E2662" s="1883"/>
    </row>
    <row r="2663" spans="4:5">
      <c r="D2663" s="1883"/>
      <c r="E2663" s="1883"/>
    </row>
    <row r="2664" spans="4:5">
      <c r="D2664" s="1883"/>
      <c r="E2664" s="1883"/>
    </row>
    <row r="2665" spans="4:5">
      <c r="D2665" s="1883"/>
      <c r="E2665" s="1883"/>
    </row>
    <row r="2666" spans="4:5">
      <c r="D2666" s="1883"/>
      <c r="E2666" s="1883"/>
    </row>
    <row r="2667" spans="4:5">
      <c r="D2667" s="1883"/>
      <c r="E2667" s="1883"/>
    </row>
    <row r="2668" spans="4:5">
      <c r="D2668" s="1883"/>
      <c r="E2668" s="1883"/>
    </row>
    <row r="2669" spans="4:5">
      <c r="D2669" s="1883"/>
      <c r="E2669" s="1883"/>
    </row>
    <row r="2670" spans="4:5">
      <c r="D2670" s="1883"/>
      <c r="E2670" s="1883"/>
    </row>
    <row r="2671" spans="4:5">
      <c r="D2671" s="1883"/>
      <c r="E2671" s="1883"/>
    </row>
    <row r="2672" spans="4:5">
      <c r="D2672" s="1883"/>
      <c r="E2672" s="1883"/>
    </row>
    <row r="2673" spans="4:5">
      <c r="D2673" s="1883"/>
      <c r="E2673" s="1883"/>
    </row>
    <row r="2674" spans="4:5">
      <c r="D2674" s="1883"/>
      <c r="E2674" s="1883"/>
    </row>
    <row r="2675" spans="4:5">
      <c r="D2675" s="1883"/>
      <c r="E2675" s="1883"/>
    </row>
    <row r="2676" spans="4:5">
      <c r="D2676" s="1883"/>
      <c r="E2676" s="1883"/>
    </row>
    <row r="2677" spans="4:5">
      <c r="D2677" s="1883"/>
      <c r="E2677" s="1883"/>
    </row>
    <row r="2678" spans="4:5">
      <c r="D2678" s="1883"/>
      <c r="E2678" s="1883"/>
    </row>
    <row r="2679" spans="4:5">
      <c r="D2679" s="1883"/>
      <c r="E2679" s="1883"/>
    </row>
    <row r="2680" spans="4:5">
      <c r="D2680" s="1883"/>
      <c r="E2680" s="1883"/>
    </row>
    <row r="2681" spans="4:5">
      <c r="D2681" s="1883"/>
      <c r="E2681" s="1883"/>
    </row>
    <row r="2682" spans="4:5">
      <c r="D2682" s="1883"/>
      <c r="E2682" s="1883"/>
    </row>
    <row r="2683" spans="4:5">
      <c r="D2683" s="1883"/>
      <c r="E2683" s="1883"/>
    </row>
    <row r="2684" spans="4:5">
      <c r="D2684" s="1883"/>
      <c r="E2684" s="1883"/>
    </row>
    <row r="2685" spans="4:5">
      <c r="D2685" s="1883"/>
      <c r="E2685" s="1883"/>
    </row>
    <row r="2686" spans="4:5">
      <c r="D2686" s="1883"/>
      <c r="E2686" s="1883"/>
    </row>
    <row r="2687" spans="4:5">
      <c r="D2687" s="1883"/>
      <c r="E2687" s="1883"/>
    </row>
    <row r="2688" spans="4:5">
      <c r="D2688" s="1883"/>
      <c r="E2688" s="1883"/>
    </row>
    <row r="2689" spans="4:5">
      <c r="D2689" s="1883"/>
      <c r="E2689" s="1883"/>
    </row>
    <row r="2690" spans="4:5">
      <c r="D2690" s="1883"/>
      <c r="E2690" s="1883"/>
    </row>
    <row r="2691" spans="4:5">
      <c r="D2691" s="1883"/>
      <c r="E2691" s="1883"/>
    </row>
    <row r="2692" spans="4:5">
      <c r="D2692" s="1883"/>
      <c r="E2692" s="1883"/>
    </row>
    <row r="2693" spans="4:5">
      <c r="D2693" s="1883"/>
      <c r="E2693" s="1883"/>
    </row>
    <row r="2694" spans="4:5">
      <c r="D2694" s="1883"/>
      <c r="E2694" s="1883"/>
    </row>
    <row r="2695" spans="4:5">
      <c r="D2695" s="1883"/>
      <c r="E2695" s="1883"/>
    </row>
    <row r="2696" spans="4:5">
      <c r="D2696" s="1883"/>
      <c r="E2696" s="1883"/>
    </row>
    <row r="2697" spans="4:5">
      <c r="D2697" s="1883"/>
      <c r="E2697" s="1883"/>
    </row>
    <row r="2698" spans="4:5">
      <c r="D2698" s="1883"/>
      <c r="E2698" s="1883"/>
    </row>
    <row r="2699" spans="4:5">
      <c r="D2699" s="1883"/>
      <c r="E2699" s="1883"/>
    </row>
    <row r="2700" spans="4:5">
      <c r="D2700" s="1883"/>
      <c r="E2700" s="1883"/>
    </row>
    <row r="2701" spans="4:5">
      <c r="D2701" s="1883"/>
      <c r="E2701" s="1883"/>
    </row>
    <row r="2702" spans="4:5">
      <c r="D2702" s="1883"/>
      <c r="E2702" s="1883"/>
    </row>
    <row r="2703" spans="4:5">
      <c r="D2703" s="1883"/>
      <c r="E2703" s="1883"/>
    </row>
    <row r="2704" spans="4:5">
      <c r="D2704" s="1883"/>
      <c r="E2704" s="1883"/>
    </row>
    <row r="2705" spans="4:5">
      <c r="D2705" s="1883"/>
      <c r="E2705" s="1883"/>
    </row>
    <row r="2706" spans="4:5">
      <c r="D2706" s="1883"/>
      <c r="E2706" s="1883"/>
    </row>
    <row r="2707" spans="4:5">
      <c r="D2707" s="1883"/>
      <c r="E2707" s="1883"/>
    </row>
    <row r="2708" spans="4:5">
      <c r="D2708" s="1883"/>
      <c r="E2708" s="1883"/>
    </row>
    <row r="2709" spans="4:5">
      <c r="D2709" s="1883"/>
      <c r="E2709" s="1883"/>
    </row>
    <row r="2710" spans="4:5">
      <c r="D2710" s="1883"/>
      <c r="E2710" s="1883"/>
    </row>
    <row r="2711" spans="4:5">
      <c r="D2711" s="1883"/>
      <c r="E2711" s="1883"/>
    </row>
    <row r="2712" spans="4:5">
      <c r="D2712" s="1883"/>
      <c r="E2712" s="1883"/>
    </row>
    <row r="2713" spans="4:5">
      <c r="D2713" s="1883"/>
      <c r="E2713" s="1883"/>
    </row>
    <row r="2714" spans="4:5">
      <c r="D2714" s="1883"/>
      <c r="E2714" s="1883"/>
    </row>
    <row r="2715" spans="4:5">
      <c r="D2715" s="1883"/>
      <c r="E2715" s="1883"/>
    </row>
    <row r="2716" spans="4:5">
      <c r="D2716" s="1883"/>
      <c r="E2716" s="1883"/>
    </row>
    <row r="2717" spans="4:5">
      <c r="D2717" s="1883"/>
      <c r="E2717" s="1883"/>
    </row>
    <row r="2718" spans="4:5">
      <c r="D2718" s="1883"/>
      <c r="E2718" s="1883"/>
    </row>
    <row r="2719" spans="4:5">
      <c r="D2719" s="1883"/>
      <c r="E2719" s="1883"/>
    </row>
    <row r="2720" spans="4:5">
      <c r="D2720" s="1883"/>
      <c r="E2720" s="1883"/>
    </row>
    <row r="2721" spans="4:5">
      <c r="D2721" s="1883"/>
      <c r="E2721" s="1883"/>
    </row>
    <row r="2722" spans="4:5">
      <c r="D2722" s="1883"/>
      <c r="E2722" s="1883"/>
    </row>
    <row r="2723" spans="4:5">
      <c r="D2723" s="1883"/>
      <c r="E2723" s="1883"/>
    </row>
    <row r="2724" spans="4:5">
      <c r="D2724" s="1883"/>
      <c r="E2724" s="1883"/>
    </row>
    <row r="2725" spans="4:5">
      <c r="D2725" s="1883"/>
      <c r="E2725" s="1883"/>
    </row>
    <row r="2726" spans="4:5">
      <c r="D2726" s="1883"/>
      <c r="E2726" s="1883"/>
    </row>
    <row r="2727" spans="4:5">
      <c r="D2727" s="1883"/>
      <c r="E2727" s="1883"/>
    </row>
    <row r="2728" spans="4:5">
      <c r="D2728" s="1883"/>
      <c r="E2728" s="1883"/>
    </row>
    <row r="2729" spans="4:5">
      <c r="D2729" s="1883"/>
      <c r="E2729" s="1883"/>
    </row>
    <row r="2730" spans="4:5">
      <c r="D2730" s="1883"/>
      <c r="E2730" s="1883"/>
    </row>
    <row r="2731" spans="4:5">
      <c r="D2731" s="1883"/>
      <c r="E2731" s="1883"/>
    </row>
    <row r="2732" spans="4:5">
      <c r="D2732" s="1883"/>
      <c r="E2732" s="1883"/>
    </row>
    <row r="2733" spans="4:5">
      <c r="D2733" s="1883"/>
      <c r="E2733" s="1883"/>
    </row>
    <row r="2734" spans="4:5">
      <c r="D2734" s="1883"/>
      <c r="E2734" s="1883"/>
    </row>
    <row r="2735" spans="4:5">
      <c r="D2735" s="1883"/>
      <c r="E2735" s="1883"/>
    </row>
    <row r="2736" spans="4:5">
      <c r="D2736" s="1883"/>
      <c r="E2736" s="1883"/>
    </row>
    <row r="2737" spans="4:5">
      <c r="D2737" s="1883"/>
      <c r="E2737" s="1883"/>
    </row>
    <row r="2738" spans="4:5">
      <c r="D2738" s="1883"/>
      <c r="E2738" s="1883"/>
    </row>
    <row r="2739" spans="4:5">
      <c r="D2739" s="1883"/>
      <c r="E2739" s="1883"/>
    </row>
    <row r="2740" spans="4:5">
      <c r="D2740" s="1883"/>
      <c r="E2740" s="1883"/>
    </row>
    <row r="2741" spans="4:5">
      <c r="D2741" s="1883"/>
      <c r="E2741" s="1883"/>
    </row>
    <row r="2742" spans="4:5">
      <c r="D2742" s="1883"/>
      <c r="E2742" s="1883"/>
    </row>
    <row r="2743" spans="4:5">
      <c r="D2743" s="1883"/>
      <c r="E2743" s="1883"/>
    </row>
    <row r="2744" spans="4:5">
      <c r="D2744" s="1883"/>
      <c r="E2744" s="1883"/>
    </row>
    <row r="2745" spans="4:5">
      <c r="D2745" s="1883"/>
      <c r="E2745" s="1883"/>
    </row>
    <row r="2746" spans="4:5">
      <c r="D2746" s="1883"/>
      <c r="E2746" s="1883"/>
    </row>
    <row r="2747" spans="4:5">
      <c r="D2747" s="1883"/>
      <c r="E2747" s="1883"/>
    </row>
    <row r="2748" spans="4:5">
      <c r="D2748" s="1883"/>
      <c r="E2748" s="1883"/>
    </row>
    <row r="2749" spans="4:5">
      <c r="D2749" s="1883"/>
      <c r="E2749" s="1883"/>
    </row>
    <row r="2750" spans="4:5">
      <c r="D2750" s="1883"/>
      <c r="E2750" s="1883"/>
    </row>
    <row r="2751" spans="4:5">
      <c r="D2751" s="1883"/>
      <c r="E2751" s="1883"/>
    </row>
    <row r="2752" spans="4:5">
      <c r="D2752" s="1883"/>
      <c r="E2752" s="1883"/>
    </row>
    <row r="2753" spans="4:5">
      <c r="D2753" s="1883"/>
      <c r="E2753" s="1883"/>
    </row>
    <row r="2754" spans="4:5">
      <c r="D2754" s="1883"/>
      <c r="E2754" s="1883"/>
    </row>
    <row r="2755" spans="4:5">
      <c r="D2755" s="1883"/>
      <c r="E2755" s="1883"/>
    </row>
    <row r="2756" spans="4:5">
      <c r="D2756" s="1883"/>
      <c r="E2756" s="1883"/>
    </row>
    <row r="2757" spans="4:5">
      <c r="D2757" s="1883"/>
      <c r="E2757" s="1883"/>
    </row>
    <row r="2758" spans="4:5">
      <c r="D2758" s="1883"/>
      <c r="E2758" s="1883"/>
    </row>
    <row r="2759" spans="4:5">
      <c r="D2759" s="1883"/>
      <c r="E2759" s="1883"/>
    </row>
    <row r="2760" spans="4:5">
      <c r="D2760" s="1883"/>
      <c r="E2760" s="1883"/>
    </row>
    <row r="2761" spans="4:5">
      <c r="D2761" s="1883"/>
      <c r="E2761" s="1883"/>
    </row>
    <row r="2762" spans="4:5">
      <c r="D2762" s="1883"/>
      <c r="E2762" s="1883"/>
    </row>
    <row r="2763" spans="4:5">
      <c r="D2763" s="1883"/>
      <c r="E2763" s="1883"/>
    </row>
    <row r="2764" spans="4:5">
      <c r="D2764" s="1883"/>
      <c r="E2764" s="1883"/>
    </row>
    <row r="2765" spans="4:5">
      <c r="D2765" s="1883"/>
      <c r="E2765" s="1883"/>
    </row>
    <row r="2766" spans="4:5">
      <c r="D2766" s="1883"/>
      <c r="E2766" s="1883"/>
    </row>
    <row r="2767" spans="4:5">
      <c r="D2767" s="1883"/>
      <c r="E2767" s="1883"/>
    </row>
    <row r="2768" spans="4:5">
      <c r="D2768" s="1883"/>
      <c r="E2768" s="1883"/>
    </row>
    <row r="2769" spans="4:5">
      <c r="D2769" s="1883"/>
      <c r="E2769" s="1883"/>
    </row>
    <row r="2770" spans="4:5">
      <c r="D2770" s="1883"/>
      <c r="E2770" s="1883"/>
    </row>
    <row r="2771" spans="4:5">
      <c r="D2771" s="1883"/>
      <c r="E2771" s="1883"/>
    </row>
    <row r="2772" spans="4:5">
      <c r="D2772" s="1883"/>
      <c r="E2772" s="1883"/>
    </row>
    <row r="2773" spans="4:5">
      <c r="D2773" s="1883"/>
      <c r="E2773" s="1883"/>
    </row>
    <row r="2774" spans="4:5">
      <c r="D2774" s="1883"/>
      <c r="E2774" s="1883"/>
    </row>
    <row r="2775" spans="4:5">
      <c r="D2775" s="1883"/>
      <c r="E2775" s="1883"/>
    </row>
    <row r="2776" spans="4:5">
      <c r="D2776" s="1883"/>
      <c r="E2776" s="1883"/>
    </row>
    <row r="2777" spans="4:5">
      <c r="D2777" s="1883"/>
      <c r="E2777" s="1883"/>
    </row>
    <row r="2778" spans="4:5">
      <c r="D2778" s="1883"/>
      <c r="E2778" s="1883"/>
    </row>
    <row r="2779" spans="4:5">
      <c r="D2779" s="1883"/>
      <c r="E2779" s="1883"/>
    </row>
    <row r="2780" spans="4:5">
      <c r="D2780" s="1883"/>
      <c r="E2780" s="1883"/>
    </row>
    <row r="2781" spans="4:5">
      <c r="D2781" s="1883"/>
      <c r="E2781" s="1883"/>
    </row>
    <row r="2782" spans="4:5">
      <c r="D2782" s="1883"/>
      <c r="E2782" s="1883"/>
    </row>
    <row r="2783" spans="4:5">
      <c r="D2783" s="1883"/>
      <c r="E2783" s="1883"/>
    </row>
    <row r="2784" spans="4:5">
      <c r="D2784" s="1883"/>
      <c r="E2784" s="1883"/>
    </row>
    <row r="2785" spans="4:5">
      <c r="D2785" s="1883"/>
      <c r="E2785" s="1883"/>
    </row>
    <row r="2786" spans="4:5">
      <c r="D2786" s="1883"/>
      <c r="E2786" s="1883"/>
    </row>
    <row r="2787" spans="4:5">
      <c r="D2787" s="1883"/>
      <c r="E2787" s="1883"/>
    </row>
    <row r="2788" spans="4:5">
      <c r="D2788" s="1883"/>
      <c r="E2788" s="1883"/>
    </row>
    <row r="2789" spans="4:5">
      <c r="D2789" s="1883"/>
      <c r="E2789" s="1883"/>
    </row>
    <row r="2790" spans="4:5">
      <c r="D2790" s="1883"/>
      <c r="E2790" s="1883"/>
    </row>
    <row r="2791" spans="4:5">
      <c r="D2791" s="1883"/>
      <c r="E2791" s="1883"/>
    </row>
    <row r="2792" spans="4:5">
      <c r="D2792" s="1883"/>
      <c r="E2792" s="1883"/>
    </row>
    <row r="2793" spans="4:5">
      <c r="D2793" s="1883"/>
      <c r="E2793" s="1883"/>
    </row>
    <row r="2794" spans="4:5">
      <c r="D2794" s="1883"/>
      <c r="E2794" s="1883"/>
    </row>
    <row r="2795" spans="4:5">
      <c r="D2795" s="1883"/>
      <c r="E2795" s="1883"/>
    </row>
    <row r="2796" spans="4:5">
      <c r="D2796" s="1883"/>
      <c r="E2796" s="1883"/>
    </row>
    <row r="2797" spans="4:5">
      <c r="D2797" s="1883"/>
      <c r="E2797" s="1883"/>
    </row>
    <row r="2798" spans="4:5">
      <c r="D2798" s="1883"/>
      <c r="E2798" s="1883"/>
    </row>
    <row r="2799" spans="4:5">
      <c r="D2799" s="1883"/>
      <c r="E2799" s="1883"/>
    </row>
    <row r="2800" spans="4:5">
      <c r="D2800" s="1883"/>
      <c r="E2800" s="1883"/>
    </row>
    <row r="2801" spans="4:5">
      <c r="D2801" s="1883"/>
      <c r="E2801" s="1883"/>
    </row>
    <row r="2802" spans="4:5">
      <c r="D2802" s="1883"/>
      <c r="E2802" s="1883"/>
    </row>
    <row r="2803" spans="4:5">
      <c r="D2803" s="1883"/>
      <c r="E2803" s="1883"/>
    </row>
    <row r="2804" spans="4:5">
      <c r="D2804" s="1883"/>
      <c r="E2804" s="1883"/>
    </row>
    <row r="2805" spans="4:5">
      <c r="D2805" s="1883"/>
      <c r="E2805" s="1883"/>
    </row>
    <row r="2806" spans="4:5">
      <c r="D2806" s="1883"/>
      <c r="E2806" s="1883"/>
    </row>
    <row r="2807" spans="4:5">
      <c r="D2807" s="1883"/>
      <c r="E2807" s="1883"/>
    </row>
    <row r="2808" spans="4:5">
      <c r="D2808" s="1883"/>
      <c r="E2808" s="1883"/>
    </row>
    <row r="2809" spans="4:5">
      <c r="D2809" s="1883"/>
      <c r="E2809" s="1883"/>
    </row>
    <row r="2810" spans="4:5">
      <c r="D2810" s="1883"/>
      <c r="E2810" s="1883"/>
    </row>
    <row r="2811" spans="4:5">
      <c r="D2811" s="1883"/>
      <c r="E2811" s="1883"/>
    </row>
    <row r="2812" spans="4:5">
      <c r="D2812" s="1883"/>
      <c r="E2812" s="1883"/>
    </row>
    <row r="2813" spans="4:5">
      <c r="D2813" s="1883"/>
      <c r="E2813" s="1883"/>
    </row>
    <row r="2814" spans="4:5">
      <c r="D2814" s="1883"/>
      <c r="E2814" s="1883"/>
    </row>
    <row r="2815" spans="4:5">
      <c r="D2815" s="1883"/>
      <c r="E2815" s="1883"/>
    </row>
    <row r="2816" spans="4:5">
      <c r="D2816" s="1883"/>
      <c r="E2816" s="1883"/>
    </row>
    <row r="2817" spans="4:5">
      <c r="D2817" s="1883"/>
      <c r="E2817" s="1883"/>
    </row>
    <row r="2818" spans="4:5">
      <c r="D2818" s="1883"/>
      <c r="E2818" s="1883"/>
    </row>
    <row r="2819" spans="4:5">
      <c r="D2819" s="1883"/>
      <c r="E2819" s="1883"/>
    </row>
    <row r="2820" spans="4:5">
      <c r="D2820" s="1883"/>
      <c r="E2820" s="1883"/>
    </row>
    <row r="2821" spans="4:5">
      <c r="D2821" s="1883"/>
      <c r="E2821" s="1883"/>
    </row>
    <row r="2822" spans="4:5">
      <c r="D2822" s="1883"/>
      <c r="E2822" s="1883"/>
    </row>
    <row r="2823" spans="4:5">
      <c r="D2823" s="1883"/>
      <c r="E2823" s="1883"/>
    </row>
    <row r="2824" spans="4:5">
      <c r="D2824" s="1883"/>
      <c r="E2824" s="1883"/>
    </row>
    <row r="2825" spans="4:5">
      <c r="D2825" s="1883"/>
      <c r="E2825" s="1883"/>
    </row>
    <row r="2826" spans="4:5">
      <c r="D2826" s="1883"/>
      <c r="E2826" s="1883"/>
    </row>
    <row r="2827" spans="4:5">
      <c r="D2827" s="1883"/>
      <c r="E2827" s="1883"/>
    </row>
    <row r="2828" spans="4:5">
      <c r="D2828" s="1883"/>
      <c r="E2828" s="1883"/>
    </row>
    <row r="2829" spans="4:5">
      <c r="D2829" s="1883"/>
      <c r="E2829" s="1883"/>
    </row>
    <row r="2830" spans="4:5">
      <c r="D2830" s="1883"/>
      <c r="E2830" s="1883"/>
    </row>
    <row r="2831" spans="4:5">
      <c r="D2831" s="1883"/>
      <c r="E2831" s="1883"/>
    </row>
    <row r="2832" spans="4:5">
      <c r="D2832" s="1883"/>
      <c r="E2832" s="1883"/>
    </row>
    <row r="2833" spans="4:5">
      <c r="D2833" s="1883"/>
      <c r="E2833" s="1883"/>
    </row>
    <row r="2834" spans="4:5">
      <c r="D2834" s="1883"/>
      <c r="E2834" s="1883"/>
    </row>
    <row r="2835" spans="4:5">
      <c r="D2835" s="1883"/>
      <c r="E2835" s="1883"/>
    </row>
    <row r="2836" spans="4:5">
      <c r="D2836" s="1883"/>
      <c r="E2836" s="1883"/>
    </row>
    <row r="2837" spans="4:5">
      <c r="D2837" s="1883"/>
      <c r="E2837" s="1883"/>
    </row>
    <row r="2838" spans="4:5">
      <c r="D2838" s="1883"/>
      <c r="E2838" s="1883"/>
    </row>
    <row r="2839" spans="4:5">
      <c r="D2839" s="1883"/>
      <c r="E2839" s="1883"/>
    </row>
    <row r="2840" spans="4:5">
      <c r="D2840" s="1883"/>
      <c r="E2840" s="1883"/>
    </row>
    <row r="2841" spans="4:5">
      <c r="D2841" s="1883"/>
      <c r="E2841" s="1883"/>
    </row>
    <row r="2842" spans="4:5">
      <c r="D2842" s="1883"/>
      <c r="E2842" s="1883"/>
    </row>
    <row r="2843" spans="4:5">
      <c r="D2843" s="1883"/>
      <c r="E2843" s="1883"/>
    </row>
    <row r="2844" spans="4:5">
      <c r="D2844" s="1883"/>
      <c r="E2844" s="1883"/>
    </row>
    <row r="2845" spans="4:5">
      <c r="D2845" s="1883"/>
      <c r="E2845" s="1883"/>
    </row>
    <row r="2846" spans="4:5">
      <c r="D2846" s="1883"/>
      <c r="E2846" s="1883"/>
    </row>
    <row r="2847" spans="4:5">
      <c r="D2847" s="1883"/>
      <c r="E2847" s="1883"/>
    </row>
    <row r="2848" spans="4:5">
      <c r="D2848" s="1883"/>
      <c r="E2848" s="1883"/>
    </row>
    <row r="2849" spans="4:5">
      <c r="D2849" s="1883"/>
      <c r="E2849" s="1883"/>
    </row>
    <row r="2850" spans="4:5">
      <c r="D2850" s="1883"/>
      <c r="E2850" s="1883"/>
    </row>
    <row r="2851" spans="4:5">
      <c r="D2851" s="1883"/>
      <c r="E2851" s="1883"/>
    </row>
    <row r="2852" spans="4:5">
      <c r="D2852" s="1883"/>
      <c r="E2852" s="1883"/>
    </row>
    <row r="2853" spans="4:5">
      <c r="D2853" s="1883"/>
      <c r="E2853" s="1883"/>
    </row>
    <row r="2854" spans="4:5">
      <c r="D2854" s="1883"/>
      <c r="E2854" s="1883"/>
    </row>
    <row r="2855" spans="4:5">
      <c r="D2855" s="1883"/>
      <c r="E2855" s="1883"/>
    </row>
    <row r="2856" spans="4:5">
      <c r="D2856" s="1883"/>
      <c r="E2856" s="1883"/>
    </row>
    <row r="2857" spans="4:5">
      <c r="D2857" s="1883"/>
      <c r="E2857" s="1883"/>
    </row>
    <row r="2858" spans="4:5">
      <c r="D2858" s="1883"/>
      <c r="E2858" s="1883"/>
    </row>
    <row r="2859" spans="4:5">
      <c r="D2859" s="1883"/>
      <c r="E2859" s="1883"/>
    </row>
    <row r="2860" spans="4:5">
      <c r="D2860" s="1883"/>
      <c r="E2860" s="1883"/>
    </row>
    <row r="2861" spans="4:5">
      <c r="D2861" s="1883"/>
      <c r="E2861" s="1883"/>
    </row>
    <row r="2862" spans="4:5">
      <c r="D2862" s="1883"/>
      <c r="E2862" s="1883"/>
    </row>
    <row r="2863" spans="4:5">
      <c r="D2863" s="1883"/>
      <c r="E2863" s="1883"/>
    </row>
    <row r="2864" spans="4:5">
      <c r="D2864" s="1883"/>
      <c r="E2864" s="1883"/>
    </row>
    <row r="2865" spans="4:5">
      <c r="D2865" s="1883"/>
      <c r="E2865" s="1883"/>
    </row>
    <row r="2866" spans="4:5">
      <c r="D2866" s="1883"/>
      <c r="E2866" s="1883"/>
    </row>
    <row r="2867" spans="4:5">
      <c r="D2867" s="1883"/>
      <c r="E2867" s="1883"/>
    </row>
    <row r="2868" spans="4:5">
      <c r="D2868" s="1883"/>
      <c r="E2868" s="1883"/>
    </row>
    <row r="2869" spans="4:5">
      <c r="D2869" s="1883"/>
      <c r="E2869" s="1883"/>
    </row>
    <row r="2870" spans="4:5">
      <c r="D2870" s="1883"/>
      <c r="E2870" s="1883"/>
    </row>
    <row r="2871" spans="4:5">
      <c r="D2871" s="1883"/>
      <c r="E2871" s="1883"/>
    </row>
    <row r="2872" spans="4:5">
      <c r="D2872" s="1883"/>
      <c r="E2872" s="1883"/>
    </row>
    <row r="2873" spans="4:5">
      <c r="D2873" s="1883"/>
      <c r="E2873" s="1883"/>
    </row>
    <row r="2874" spans="4:5">
      <c r="D2874" s="1883"/>
      <c r="E2874" s="1883"/>
    </row>
    <row r="2875" spans="4:5">
      <c r="D2875" s="1883"/>
      <c r="E2875" s="1883"/>
    </row>
    <row r="2876" spans="4:5">
      <c r="D2876" s="1883"/>
      <c r="E2876" s="1883"/>
    </row>
    <row r="2877" spans="4:5">
      <c r="D2877" s="1883"/>
      <c r="E2877" s="1883"/>
    </row>
    <row r="2878" spans="4:5">
      <c r="D2878" s="1883"/>
      <c r="E2878" s="1883"/>
    </row>
    <row r="2879" spans="4:5">
      <c r="D2879" s="1883"/>
      <c r="E2879" s="1883"/>
    </row>
    <row r="2880" spans="4:5">
      <c r="D2880" s="1883"/>
      <c r="E2880" s="1883"/>
    </row>
    <row r="2881" spans="4:5">
      <c r="D2881" s="1883"/>
      <c r="E2881" s="1883"/>
    </row>
    <row r="2882" spans="4:5">
      <c r="D2882" s="1883"/>
      <c r="E2882" s="1883"/>
    </row>
    <row r="2883" spans="4:5">
      <c r="D2883" s="1883"/>
      <c r="E2883" s="1883"/>
    </row>
    <row r="2884" spans="4:5">
      <c r="D2884" s="1883"/>
      <c r="E2884" s="1883"/>
    </row>
    <row r="2885" spans="4:5">
      <c r="D2885" s="1883"/>
      <c r="E2885" s="1883"/>
    </row>
    <row r="2886" spans="4:5">
      <c r="D2886" s="1883"/>
      <c r="E2886" s="1883"/>
    </row>
    <row r="2887" spans="4:5">
      <c r="D2887" s="1883"/>
      <c r="E2887" s="1883"/>
    </row>
    <row r="2888" spans="4:5">
      <c r="D2888" s="1883"/>
      <c r="E2888" s="1883"/>
    </row>
    <row r="2889" spans="4:5">
      <c r="D2889" s="1883"/>
      <c r="E2889" s="1883"/>
    </row>
    <row r="2890" spans="4:5">
      <c r="D2890" s="1883"/>
      <c r="E2890" s="1883"/>
    </row>
    <row r="2891" spans="4:5">
      <c r="D2891" s="1883"/>
      <c r="E2891" s="1883"/>
    </row>
    <row r="2892" spans="4:5">
      <c r="D2892" s="1883"/>
      <c r="E2892" s="1883"/>
    </row>
    <row r="2893" spans="4:5">
      <c r="D2893" s="1883"/>
      <c r="E2893" s="1883"/>
    </row>
    <row r="2894" spans="4:5">
      <c r="D2894" s="1883"/>
      <c r="E2894" s="1883"/>
    </row>
    <row r="2895" spans="4:5">
      <c r="D2895" s="1883"/>
      <c r="E2895" s="1883"/>
    </row>
    <row r="2896" spans="4:5">
      <c r="D2896" s="1883"/>
      <c r="E2896" s="1883"/>
    </row>
    <row r="2897" spans="4:5">
      <c r="D2897" s="1883"/>
      <c r="E2897" s="1883"/>
    </row>
    <row r="2898" spans="4:5">
      <c r="D2898" s="1883"/>
      <c r="E2898" s="1883"/>
    </row>
    <row r="2899" spans="4:5">
      <c r="D2899" s="1883"/>
      <c r="E2899" s="1883"/>
    </row>
    <row r="2900" spans="4:5">
      <c r="D2900" s="1883"/>
      <c r="E2900" s="1883"/>
    </row>
    <row r="2901" spans="4:5">
      <c r="D2901" s="1883"/>
      <c r="E2901" s="1883"/>
    </row>
    <row r="2902" spans="4:5">
      <c r="D2902" s="1883"/>
      <c r="E2902" s="1883"/>
    </row>
    <row r="2903" spans="4:5">
      <c r="D2903" s="1883"/>
      <c r="E2903" s="1883"/>
    </row>
    <row r="2904" spans="4:5">
      <c r="D2904" s="1883"/>
      <c r="E2904" s="1883"/>
    </row>
    <row r="2905" spans="4:5">
      <c r="D2905" s="1883"/>
      <c r="E2905" s="1883"/>
    </row>
    <row r="2906" spans="4:5">
      <c r="D2906" s="1883"/>
      <c r="E2906" s="1883"/>
    </row>
    <row r="2907" spans="4:5">
      <c r="D2907" s="1883"/>
      <c r="E2907" s="1883"/>
    </row>
    <row r="2908" spans="4:5">
      <c r="D2908" s="1883"/>
      <c r="E2908" s="1883"/>
    </row>
    <row r="2909" spans="4:5">
      <c r="D2909" s="1883"/>
      <c r="E2909" s="1883"/>
    </row>
    <row r="2910" spans="4:5">
      <c r="D2910" s="1883"/>
      <c r="E2910" s="1883"/>
    </row>
    <row r="2911" spans="4:5">
      <c r="D2911" s="1883"/>
      <c r="E2911" s="1883"/>
    </row>
    <row r="2912" spans="4:5">
      <c r="D2912" s="1883"/>
      <c r="E2912" s="1883"/>
    </row>
    <row r="2913" spans="4:5">
      <c r="D2913" s="1883"/>
      <c r="E2913" s="1883"/>
    </row>
    <row r="2914" spans="4:5">
      <c r="D2914" s="1883"/>
      <c r="E2914" s="1883"/>
    </row>
    <row r="2915" spans="4:5">
      <c r="D2915" s="1883"/>
      <c r="E2915" s="1883"/>
    </row>
    <row r="2916" spans="4:5">
      <c r="D2916" s="1883"/>
      <c r="E2916" s="1883"/>
    </row>
    <row r="2917" spans="4:5">
      <c r="D2917" s="1883"/>
      <c r="E2917" s="1883"/>
    </row>
    <row r="2918" spans="4:5">
      <c r="D2918" s="1883"/>
      <c r="E2918" s="1883"/>
    </row>
    <row r="2919" spans="4:5">
      <c r="D2919" s="1883"/>
      <c r="E2919" s="1883"/>
    </row>
    <row r="2920" spans="4:5">
      <c r="D2920" s="1883"/>
      <c r="E2920" s="1883"/>
    </row>
    <row r="2921" spans="4:5">
      <c r="D2921" s="1883"/>
      <c r="E2921" s="1883"/>
    </row>
    <row r="2922" spans="4:5">
      <c r="D2922" s="1883"/>
      <c r="E2922" s="1883"/>
    </row>
    <row r="2923" spans="4:5">
      <c r="D2923" s="1883"/>
      <c r="E2923" s="1883"/>
    </row>
    <row r="2924" spans="4:5">
      <c r="D2924" s="1883"/>
      <c r="E2924" s="1883"/>
    </row>
    <row r="2925" spans="4:5">
      <c r="D2925" s="1883"/>
      <c r="E2925" s="1883"/>
    </row>
    <row r="2926" spans="4:5">
      <c r="D2926" s="1883"/>
      <c r="E2926" s="1883"/>
    </row>
    <row r="2927" spans="4:5">
      <c r="D2927" s="1883"/>
      <c r="E2927" s="1883"/>
    </row>
    <row r="2928" spans="4:5">
      <c r="D2928" s="1883"/>
      <c r="E2928" s="1883"/>
    </row>
    <row r="2929" spans="4:5">
      <c r="D2929" s="1883"/>
      <c r="E2929" s="1883"/>
    </row>
    <row r="2930" spans="4:5">
      <c r="D2930" s="1883"/>
      <c r="E2930" s="1883"/>
    </row>
    <row r="2931" spans="4:5">
      <c r="D2931" s="1883"/>
      <c r="E2931" s="1883"/>
    </row>
    <row r="2932" spans="4:5">
      <c r="D2932" s="1883"/>
      <c r="E2932" s="1883"/>
    </row>
    <row r="2933" spans="4:5">
      <c r="D2933" s="1883"/>
      <c r="E2933" s="1883"/>
    </row>
    <row r="2934" spans="4:5">
      <c r="D2934" s="1883"/>
      <c r="E2934" s="1883"/>
    </row>
    <row r="2935" spans="4:5">
      <c r="D2935" s="1883"/>
      <c r="E2935" s="1883"/>
    </row>
    <row r="2936" spans="4:5">
      <c r="D2936" s="1883"/>
      <c r="E2936" s="1883"/>
    </row>
    <row r="2937" spans="4:5">
      <c r="D2937" s="1883"/>
      <c r="E2937" s="1883"/>
    </row>
    <row r="2938" spans="4:5">
      <c r="D2938" s="1883"/>
      <c r="E2938" s="1883"/>
    </row>
    <row r="2939" spans="4:5">
      <c r="D2939" s="1883"/>
      <c r="E2939" s="1883"/>
    </row>
    <row r="2940" spans="4:5">
      <c r="D2940" s="1883"/>
      <c r="E2940" s="1883"/>
    </row>
    <row r="2941" spans="4:5">
      <c r="D2941" s="1883"/>
      <c r="E2941" s="1883"/>
    </row>
    <row r="2942" spans="4:5">
      <c r="D2942" s="1883"/>
      <c r="E2942" s="1883"/>
    </row>
    <row r="2943" spans="4:5">
      <c r="D2943" s="1883"/>
      <c r="E2943" s="1883"/>
    </row>
    <row r="2944" spans="4:5">
      <c r="D2944" s="1883"/>
      <c r="E2944" s="1883"/>
    </row>
    <row r="2945" spans="4:5">
      <c r="D2945" s="1883"/>
      <c r="E2945" s="1883"/>
    </row>
    <row r="2946" spans="4:5">
      <c r="D2946" s="1883"/>
      <c r="E2946" s="1883"/>
    </row>
    <row r="2947" spans="4:5">
      <c r="D2947" s="1883"/>
      <c r="E2947" s="1883"/>
    </row>
    <row r="2948" spans="4:5">
      <c r="D2948" s="1883"/>
      <c r="E2948" s="1883"/>
    </row>
    <row r="2949" spans="4:5">
      <c r="D2949" s="1883"/>
      <c r="E2949" s="1883"/>
    </row>
    <row r="2950" spans="4:5">
      <c r="D2950" s="1883"/>
      <c r="E2950" s="1883"/>
    </row>
    <row r="2951" spans="4:5">
      <c r="D2951" s="1883"/>
      <c r="E2951" s="1883"/>
    </row>
    <row r="2952" spans="4:5">
      <c r="D2952" s="1883"/>
      <c r="E2952" s="1883"/>
    </row>
    <row r="2953" spans="4:5">
      <c r="D2953" s="1883"/>
      <c r="E2953" s="1883"/>
    </row>
    <row r="2954" spans="4:5">
      <c r="D2954" s="1883"/>
      <c r="E2954" s="1883"/>
    </row>
    <row r="2955" spans="4:5">
      <c r="D2955" s="1883"/>
      <c r="E2955" s="1883"/>
    </row>
    <row r="2956" spans="4:5">
      <c r="D2956" s="1883"/>
      <c r="E2956" s="1883"/>
    </row>
    <row r="2957" spans="4:5">
      <c r="D2957" s="1883"/>
      <c r="E2957" s="1883"/>
    </row>
    <row r="2958" spans="4:5">
      <c r="D2958" s="1883"/>
      <c r="E2958" s="1883"/>
    </row>
    <row r="2959" spans="4:5">
      <c r="D2959" s="1883"/>
      <c r="E2959" s="1883"/>
    </row>
    <row r="2960" spans="4:5">
      <c r="D2960" s="1883"/>
      <c r="E2960" s="1883"/>
    </row>
    <row r="2961" spans="4:5">
      <c r="D2961" s="1883"/>
      <c r="E2961" s="1883"/>
    </row>
    <row r="2962" spans="4:5">
      <c r="D2962" s="1883"/>
      <c r="E2962" s="1883"/>
    </row>
    <row r="2963" spans="4:5">
      <c r="D2963" s="1883"/>
      <c r="E2963" s="1883"/>
    </row>
    <row r="2964" spans="4:5">
      <c r="D2964" s="1883"/>
      <c r="E2964" s="1883"/>
    </row>
    <row r="2965" spans="4:5">
      <c r="D2965" s="1883"/>
      <c r="E2965" s="1883"/>
    </row>
    <row r="2966" spans="4:5">
      <c r="D2966" s="1883"/>
      <c r="E2966" s="1883"/>
    </row>
    <row r="2967" spans="4:5">
      <c r="D2967" s="1883"/>
      <c r="E2967" s="1883"/>
    </row>
    <row r="2968" spans="4:5">
      <c r="D2968" s="1883"/>
      <c r="E2968" s="1883"/>
    </row>
    <row r="2969" spans="4:5">
      <c r="D2969" s="1883"/>
      <c r="E2969" s="1883"/>
    </row>
    <row r="2970" spans="4:5">
      <c r="D2970" s="1883"/>
      <c r="E2970" s="1883"/>
    </row>
    <row r="2971" spans="4:5">
      <c r="D2971" s="1883"/>
      <c r="E2971" s="1883"/>
    </row>
    <row r="2972" spans="4:5">
      <c r="D2972" s="1883"/>
      <c r="E2972" s="1883"/>
    </row>
    <row r="2973" spans="4:5">
      <c r="D2973" s="1883"/>
      <c r="E2973" s="1883"/>
    </row>
    <row r="2974" spans="4:5">
      <c r="D2974" s="1883"/>
      <c r="E2974" s="1883"/>
    </row>
    <row r="2975" spans="4:5">
      <c r="D2975" s="1883"/>
      <c r="E2975" s="1883"/>
    </row>
    <row r="2976" spans="4:5">
      <c r="D2976" s="1883"/>
      <c r="E2976" s="1883"/>
    </row>
    <row r="2977" spans="4:5">
      <c r="D2977" s="1883"/>
      <c r="E2977" s="1883"/>
    </row>
    <row r="2978" spans="4:5">
      <c r="D2978" s="1883"/>
      <c r="E2978" s="1883"/>
    </row>
    <row r="2979" spans="4:5">
      <c r="D2979" s="1883"/>
      <c r="E2979" s="1883"/>
    </row>
    <row r="2980" spans="4:5">
      <c r="D2980" s="1883"/>
      <c r="E2980" s="1883"/>
    </row>
    <row r="2981" spans="4:5">
      <c r="D2981" s="1883"/>
      <c r="E2981" s="1883"/>
    </row>
    <row r="2982" spans="4:5">
      <c r="D2982" s="1883"/>
      <c r="E2982" s="1883"/>
    </row>
    <row r="2983" spans="4:5">
      <c r="D2983" s="1883"/>
      <c r="E2983" s="1883"/>
    </row>
    <row r="2984" spans="4:5">
      <c r="D2984" s="1883"/>
      <c r="E2984" s="1883"/>
    </row>
    <row r="2985" spans="4:5">
      <c r="D2985" s="1883"/>
      <c r="E2985" s="1883"/>
    </row>
    <row r="2986" spans="4:5">
      <c r="D2986" s="1883"/>
      <c r="E2986" s="1883"/>
    </row>
    <row r="2987" spans="4:5">
      <c r="D2987" s="1883"/>
      <c r="E2987" s="1883"/>
    </row>
    <row r="2988" spans="4:5">
      <c r="D2988" s="1883"/>
      <c r="E2988" s="1883"/>
    </row>
    <row r="2989" spans="4:5">
      <c r="D2989" s="1883"/>
      <c r="E2989" s="1883"/>
    </row>
    <row r="2990" spans="4:5">
      <c r="D2990" s="1883"/>
      <c r="E2990" s="1883"/>
    </row>
    <row r="2991" spans="4:5">
      <c r="D2991" s="1883"/>
      <c r="E2991" s="1883"/>
    </row>
    <row r="2992" spans="4:5">
      <c r="D2992" s="1883"/>
      <c r="E2992" s="1883"/>
    </row>
    <row r="2993" spans="4:5">
      <c r="D2993" s="1883"/>
      <c r="E2993" s="1883"/>
    </row>
    <row r="2994" spans="4:5">
      <c r="D2994" s="1883"/>
      <c r="E2994" s="1883"/>
    </row>
    <row r="2995" spans="4:5">
      <c r="D2995" s="1883"/>
      <c r="E2995" s="1883"/>
    </row>
    <row r="2996" spans="4:5">
      <c r="D2996" s="1883"/>
      <c r="E2996" s="1883"/>
    </row>
    <row r="2997" spans="4:5">
      <c r="D2997" s="1883"/>
      <c r="E2997" s="1883"/>
    </row>
    <row r="2998" spans="4:5">
      <c r="D2998" s="1883"/>
      <c r="E2998" s="1883"/>
    </row>
    <row r="2999" spans="4:5">
      <c r="D2999" s="1883"/>
      <c r="E2999" s="1883"/>
    </row>
    <row r="3000" spans="4:5">
      <c r="D3000" s="1883"/>
      <c r="E3000" s="1883"/>
    </row>
    <row r="3001" spans="4:5">
      <c r="D3001" s="1883"/>
      <c r="E3001" s="1883"/>
    </row>
    <row r="3002" spans="4:5">
      <c r="D3002" s="1883"/>
      <c r="E3002" s="1883"/>
    </row>
    <row r="3003" spans="4:5">
      <c r="D3003" s="1883"/>
      <c r="E3003" s="1883"/>
    </row>
    <row r="3004" spans="4:5">
      <c r="D3004" s="1883"/>
      <c r="E3004" s="1883"/>
    </row>
    <row r="3005" spans="4:5">
      <c r="D3005" s="1883"/>
      <c r="E3005" s="1883"/>
    </row>
    <row r="3006" spans="4:5">
      <c r="D3006" s="1883"/>
      <c r="E3006" s="1883"/>
    </row>
    <row r="3007" spans="4:5">
      <c r="D3007" s="1883"/>
      <c r="E3007" s="1883"/>
    </row>
    <row r="3008" spans="4:5">
      <c r="D3008" s="1883"/>
      <c r="E3008" s="1883"/>
    </row>
    <row r="3009" spans="4:5">
      <c r="D3009" s="1883"/>
      <c r="E3009" s="1883"/>
    </row>
    <row r="3010" spans="4:5">
      <c r="D3010" s="1883"/>
      <c r="E3010" s="1883"/>
    </row>
    <row r="3011" spans="4:5">
      <c r="D3011" s="1883"/>
      <c r="E3011" s="1883"/>
    </row>
    <row r="3012" spans="4:5">
      <c r="D3012" s="1883"/>
      <c r="E3012" s="1883"/>
    </row>
    <row r="3013" spans="4:5">
      <c r="D3013" s="1883"/>
      <c r="E3013" s="1883"/>
    </row>
    <row r="3014" spans="4:5">
      <c r="D3014" s="1883"/>
      <c r="E3014" s="1883"/>
    </row>
    <row r="3015" spans="4:5">
      <c r="D3015" s="1883"/>
      <c r="E3015" s="1883"/>
    </row>
    <row r="3016" spans="4:5">
      <c r="D3016" s="1883"/>
      <c r="E3016" s="1883"/>
    </row>
    <row r="3017" spans="4:5">
      <c r="D3017" s="1883"/>
      <c r="E3017" s="1883"/>
    </row>
    <row r="3018" spans="4:5">
      <c r="D3018" s="1883"/>
      <c r="E3018" s="1883"/>
    </row>
    <row r="3019" spans="4:5">
      <c r="D3019" s="1883"/>
      <c r="E3019" s="1883"/>
    </row>
    <row r="3020" spans="4:5">
      <c r="D3020" s="1883"/>
      <c r="E3020" s="1883"/>
    </row>
    <row r="3021" spans="4:5">
      <c r="D3021" s="1883"/>
      <c r="E3021" s="1883"/>
    </row>
    <row r="3022" spans="4:5">
      <c r="D3022" s="1883"/>
      <c r="E3022" s="1883"/>
    </row>
    <row r="3023" spans="4:5">
      <c r="D3023" s="1883"/>
      <c r="E3023" s="1883"/>
    </row>
    <row r="3024" spans="4:5">
      <c r="D3024" s="1883"/>
      <c r="E3024" s="1883"/>
    </row>
    <row r="3025" spans="4:5">
      <c r="D3025" s="1883"/>
      <c r="E3025" s="1883"/>
    </row>
    <row r="3026" spans="4:5">
      <c r="D3026" s="1883"/>
      <c r="E3026" s="1883"/>
    </row>
    <row r="3027" spans="4:5">
      <c r="D3027" s="1883"/>
      <c r="E3027" s="1883"/>
    </row>
    <row r="3028" spans="4:5">
      <c r="D3028" s="1883"/>
      <c r="E3028" s="1883"/>
    </row>
    <row r="3029" spans="4:5">
      <c r="D3029" s="1883"/>
      <c r="E3029" s="1883"/>
    </row>
    <row r="3030" spans="4:5">
      <c r="D3030" s="1883"/>
      <c r="E3030" s="1883"/>
    </row>
    <row r="3031" spans="4:5">
      <c r="D3031" s="1883"/>
      <c r="E3031" s="1883"/>
    </row>
    <row r="3032" spans="4:5">
      <c r="D3032" s="1883"/>
      <c r="E3032" s="1883"/>
    </row>
    <row r="3033" spans="4:5">
      <c r="D3033" s="1883"/>
      <c r="E3033" s="1883"/>
    </row>
    <row r="3034" spans="4:5">
      <c r="D3034" s="1883"/>
      <c r="E3034" s="1883"/>
    </row>
    <row r="3035" spans="4:5">
      <c r="D3035" s="1883"/>
      <c r="E3035" s="1883"/>
    </row>
    <row r="3036" spans="4:5">
      <c r="D3036" s="1883"/>
      <c r="E3036" s="1883"/>
    </row>
    <row r="3037" spans="4:5">
      <c r="D3037" s="1883"/>
      <c r="E3037" s="1883"/>
    </row>
    <row r="3038" spans="4:5">
      <c r="D3038" s="1883"/>
      <c r="E3038" s="1883"/>
    </row>
    <row r="3039" spans="4:5">
      <c r="D3039" s="1883"/>
      <c r="E3039" s="1883"/>
    </row>
    <row r="3040" spans="4:5">
      <c r="D3040" s="1883"/>
      <c r="E3040" s="1883"/>
    </row>
    <row r="3041" spans="4:5">
      <c r="D3041" s="1883"/>
      <c r="E3041" s="1883"/>
    </row>
    <row r="3042" spans="4:5">
      <c r="D3042" s="1883"/>
      <c r="E3042" s="1883"/>
    </row>
    <row r="3043" spans="4:5">
      <c r="D3043" s="1883"/>
      <c r="E3043" s="1883"/>
    </row>
    <row r="3044" spans="4:5">
      <c r="D3044" s="1883"/>
      <c r="E3044" s="1883"/>
    </row>
    <row r="3045" spans="4:5">
      <c r="D3045" s="1883"/>
      <c r="E3045" s="1883"/>
    </row>
    <row r="3046" spans="4:5">
      <c r="D3046" s="1883"/>
      <c r="E3046" s="1883"/>
    </row>
    <row r="3047" spans="4:5">
      <c r="D3047" s="1883"/>
      <c r="E3047" s="1883"/>
    </row>
    <row r="3048" spans="4:5">
      <c r="D3048" s="1883"/>
      <c r="E3048" s="1883"/>
    </row>
    <row r="3049" spans="4:5">
      <c r="D3049" s="1883"/>
      <c r="E3049" s="1883"/>
    </row>
    <row r="3050" spans="4:5">
      <c r="D3050" s="1883"/>
      <c r="E3050" s="1883"/>
    </row>
    <row r="3051" spans="4:5">
      <c r="D3051" s="1883"/>
      <c r="E3051" s="1883"/>
    </row>
    <row r="3052" spans="4:5">
      <c r="D3052" s="1883"/>
      <c r="E3052" s="1883"/>
    </row>
    <row r="3053" spans="4:5">
      <c r="D3053" s="1883"/>
      <c r="E3053" s="1883"/>
    </row>
    <row r="3054" spans="4:5">
      <c r="D3054" s="1883"/>
      <c r="E3054" s="1883"/>
    </row>
    <row r="3055" spans="4:5">
      <c r="D3055" s="1883"/>
      <c r="E3055" s="1883"/>
    </row>
    <row r="3056" spans="4:5">
      <c r="D3056" s="1883"/>
      <c r="E3056" s="1883"/>
    </row>
    <row r="3057" spans="4:5">
      <c r="D3057" s="1883"/>
      <c r="E3057" s="1883"/>
    </row>
    <row r="3058" spans="4:5">
      <c r="D3058" s="1883"/>
      <c r="E3058" s="1883"/>
    </row>
    <row r="3059" spans="4:5">
      <c r="D3059" s="1883"/>
      <c r="E3059" s="1883"/>
    </row>
    <row r="3060" spans="4:5">
      <c r="D3060" s="1883"/>
      <c r="E3060" s="1883"/>
    </row>
    <row r="3061" spans="4:5">
      <c r="D3061" s="1883"/>
      <c r="E3061" s="1883"/>
    </row>
    <row r="3062" spans="4:5">
      <c r="D3062" s="1883"/>
      <c r="E3062" s="1883"/>
    </row>
    <row r="3063" spans="4:5">
      <c r="D3063" s="1883"/>
      <c r="E3063" s="1883"/>
    </row>
    <row r="3064" spans="4:5">
      <c r="D3064" s="1883"/>
      <c r="E3064" s="1883"/>
    </row>
    <row r="3065" spans="4:5">
      <c r="D3065" s="1883"/>
      <c r="E3065" s="1883"/>
    </row>
    <row r="3066" spans="4:5">
      <c r="D3066" s="1883"/>
      <c r="E3066" s="1883"/>
    </row>
    <row r="3067" spans="4:5">
      <c r="D3067" s="1883"/>
      <c r="E3067" s="1883"/>
    </row>
    <row r="3068" spans="4:5">
      <c r="D3068" s="1883"/>
      <c r="E3068" s="1883"/>
    </row>
    <row r="3069" spans="4:5">
      <c r="D3069" s="1883"/>
      <c r="E3069" s="1883"/>
    </row>
    <row r="3070" spans="4:5">
      <c r="D3070" s="1883"/>
      <c r="E3070" s="1883"/>
    </row>
    <row r="3071" spans="4:5">
      <c r="D3071" s="1883"/>
      <c r="E3071" s="1883"/>
    </row>
    <row r="3072" spans="4:5">
      <c r="D3072" s="1883"/>
      <c r="E3072" s="1883"/>
    </row>
    <row r="3073" spans="4:5">
      <c r="D3073" s="1883"/>
      <c r="E3073" s="1883"/>
    </row>
    <row r="3074" spans="4:5">
      <c r="D3074" s="1883"/>
      <c r="E3074" s="1883"/>
    </row>
    <row r="3075" spans="4:5">
      <c r="D3075" s="1883"/>
      <c r="E3075" s="1883"/>
    </row>
    <row r="3076" spans="4:5">
      <c r="D3076" s="1883"/>
      <c r="E3076" s="1883"/>
    </row>
    <row r="3077" spans="4:5">
      <c r="D3077" s="1883"/>
      <c r="E3077" s="1883"/>
    </row>
    <row r="3078" spans="4:5">
      <c r="D3078" s="1883"/>
      <c r="E3078" s="1883"/>
    </row>
    <row r="3079" spans="4:5">
      <c r="D3079" s="1883"/>
      <c r="E3079" s="1883"/>
    </row>
    <row r="3080" spans="4:5">
      <c r="D3080" s="1883"/>
      <c r="E3080" s="1883"/>
    </row>
    <row r="3081" spans="4:5">
      <c r="D3081" s="1883"/>
      <c r="E3081" s="1883"/>
    </row>
    <row r="3082" spans="4:5">
      <c r="D3082" s="1883"/>
      <c r="E3082" s="1883"/>
    </row>
    <row r="3083" spans="4:5">
      <c r="D3083" s="1883"/>
      <c r="E3083" s="1883"/>
    </row>
    <row r="3084" spans="4:5">
      <c r="D3084" s="1883"/>
      <c r="E3084" s="1883"/>
    </row>
    <row r="3085" spans="4:5">
      <c r="D3085" s="1883"/>
      <c r="E3085" s="1883"/>
    </row>
    <row r="3086" spans="4:5">
      <c r="D3086" s="1883"/>
      <c r="E3086" s="1883"/>
    </row>
    <row r="3087" spans="4:5">
      <c r="D3087" s="1883"/>
      <c r="E3087" s="1883"/>
    </row>
    <row r="3088" spans="4:5">
      <c r="D3088" s="1883"/>
      <c r="E3088" s="1883"/>
    </row>
    <row r="3089" spans="4:5">
      <c r="D3089" s="1883"/>
      <c r="E3089" s="1883"/>
    </row>
    <row r="3090" spans="4:5">
      <c r="D3090" s="1883"/>
      <c r="E3090" s="1883"/>
    </row>
    <row r="3091" spans="4:5">
      <c r="D3091" s="1883"/>
      <c r="E3091" s="1883"/>
    </row>
    <row r="3092" spans="4:5">
      <c r="D3092" s="1883"/>
      <c r="E3092" s="1883"/>
    </row>
    <row r="3093" spans="4:5">
      <c r="D3093" s="1883"/>
      <c r="E3093" s="1883"/>
    </row>
    <row r="3094" spans="4:5">
      <c r="D3094" s="1883"/>
      <c r="E3094" s="1883"/>
    </row>
    <row r="3095" spans="4:5">
      <c r="D3095" s="1883"/>
      <c r="E3095" s="1883"/>
    </row>
    <row r="3096" spans="4:5">
      <c r="D3096" s="1883"/>
      <c r="E3096" s="1883"/>
    </row>
    <row r="3097" spans="4:5">
      <c r="D3097" s="1883"/>
      <c r="E3097" s="1883"/>
    </row>
    <row r="3098" spans="4:5">
      <c r="D3098" s="1883"/>
      <c r="E3098" s="1883"/>
    </row>
    <row r="3099" spans="4:5">
      <c r="D3099" s="1883"/>
      <c r="E3099" s="1883"/>
    </row>
    <row r="3100" spans="4:5">
      <c r="D3100" s="1883"/>
      <c r="E3100" s="1883"/>
    </row>
    <row r="3101" spans="4:5">
      <c r="D3101" s="1883"/>
      <c r="E3101" s="1883"/>
    </row>
    <row r="3102" spans="4:5">
      <c r="D3102" s="1883"/>
      <c r="E3102" s="1883"/>
    </row>
    <row r="3103" spans="4:5">
      <c r="D3103" s="1883"/>
      <c r="E3103" s="1883"/>
    </row>
    <row r="3104" spans="4:5">
      <c r="D3104" s="1883"/>
      <c r="E3104" s="1883"/>
    </row>
    <row r="3105" spans="4:5">
      <c r="D3105" s="1883"/>
      <c r="E3105" s="1883"/>
    </row>
    <row r="3106" spans="4:5">
      <c r="D3106" s="1883"/>
      <c r="E3106" s="1883"/>
    </row>
    <row r="3107" spans="4:5">
      <c r="D3107" s="1883"/>
      <c r="E3107" s="1883"/>
    </row>
    <row r="3108" spans="4:5">
      <c r="D3108" s="1883"/>
      <c r="E3108" s="1883"/>
    </row>
    <row r="3109" spans="4:5">
      <c r="D3109" s="1883"/>
      <c r="E3109" s="1883"/>
    </row>
    <row r="3110" spans="4:5">
      <c r="D3110" s="1883"/>
      <c r="E3110" s="1883"/>
    </row>
    <row r="3111" spans="4:5">
      <c r="D3111" s="1883"/>
      <c r="E3111" s="1883"/>
    </row>
    <row r="3112" spans="4:5">
      <c r="D3112" s="1883"/>
      <c r="E3112" s="1883"/>
    </row>
    <row r="3113" spans="4:5">
      <c r="D3113" s="1883"/>
      <c r="E3113" s="1883"/>
    </row>
    <row r="3114" spans="4:5">
      <c r="D3114" s="1883"/>
      <c r="E3114" s="1883"/>
    </row>
    <row r="3115" spans="4:5">
      <c r="D3115" s="1883"/>
      <c r="E3115" s="1883"/>
    </row>
    <row r="3116" spans="4:5">
      <c r="D3116" s="1883"/>
      <c r="E3116" s="1883"/>
    </row>
    <row r="3117" spans="4:5">
      <c r="D3117" s="1883"/>
      <c r="E3117" s="1883"/>
    </row>
    <row r="3118" spans="4:5">
      <c r="D3118" s="1883"/>
      <c r="E3118" s="1883"/>
    </row>
    <row r="3119" spans="4:5">
      <c r="D3119" s="1883"/>
      <c r="E3119" s="1883"/>
    </row>
    <row r="3120" spans="4:5">
      <c r="D3120" s="1883"/>
      <c r="E3120" s="1883"/>
    </row>
    <row r="3121" spans="4:5">
      <c r="D3121" s="1883"/>
      <c r="E3121" s="1883"/>
    </row>
    <row r="3122" spans="4:5">
      <c r="D3122" s="1883"/>
      <c r="E3122" s="1883"/>
    </row>
    <row r="3123" spans="4:5">
      <c r="D3123" s="1883"/>
      <c r="E3123" s="1883"/>
    </row>
    <row r="3124" spans="4:5">
      <c r="D3124" s="1883"/>
      <c r="E3124" s="1883"/>
    </row>
    <row r="3125" spans="4:5">
      <c r="D3125" s="1883"/>
      <c r="E3125" s="1883"/>
    </row>
    <row r="3126" spans="4:5">
      <c r="D3126" s="1883"/>
      <c r="E3126" s="1883"/>
    </row>
    <row r="3127" spans="4:5">
      <c r="D3127" s="1883"/>
      <c r="E3127" s="1883"/>
    </row>
    <row r="3128" spans="4:5">
      <c r="D3128" s="1883"/>
      <c r="E3128" s="1883"/>
    </row>
    <row r="3129" spans="4:5">
      <c r="D3129" s="1883"/>
      <c r="E3129" s="1883"/>
    </row>
    <row r="3130" spans="4:5">
      <c r="D3130" s="1883"/>
      <c r="E3130" s="1883"/>
    </row>
    <row r="3131" spans="4:5">
      <c r="D3131" s="1883"/>
      <c r="E3131" s="1883"/>
    </row>
    <row r="3132" spans="4:5">
      <c r="D3132" s="1883"/>
      <c r="E3132" s="1883"/>
    </row>
    <row r="3133" spans="4:5">
      <c r="D3133" s="1883"/>
      <c r="E3133" s="1883"/>
    </row>
    <row r="3134" spans="4:5">
      <c r="D3134" s="1883"/>
      <c r="E3134" s="1883"/>
    </row>
    <row r="3135" spans="4:5">
      <c r="D3135" s="1883"/>
      <c r="E3135" s="1883"/>
    </row>
    <row r="3136" spans="4:5">
      <c r="D3136" s="1883"/>
      <c r="E3136" s="1883"/>
    </row>
    <row r="3137" spans="4:5">
      <c r="D3137" s="1883"/>
      <c r="E3137" s="1883"/>
    </row>
    <row r="3138" spans="4:5">
      <c r="D3138" s="1883"/>
      <c r="E3138" s="1883"/>
    </row>
    <row r="3139" spans="4:5">
      <c r="D3139" s="1883"/>
      <c r="E3139" s="1883"/>
    </row>
    <row r="3140" spans="4:5">
      <c r="D3140" s="1883"/>
      <c r="E3140" s="1883"/>
    </row>
    <row r="3141" spans="4:5">
      <c r="D3141" s="1883"/>
      <c r="E3141" s="1883"/>
    </row>
    <row r="3142" spans="4:5">
      <c r="D3142" s="1883"/>
      <c r="E3142" s="1883"/>
    </row>
    <row r="3143" spans="4:5">
      <c r="D3143" s="1883"/>
      <c r="E3143" s="1883"/>
    </row>
    <row r="3144" spans="4:5">
      <c r="D3144" s="1883"/>
      <c r="E3144" s="1883"/>
    </row>
    <row r="3145" spans="4:5">
      <c r="D3145" s="1883"/>
      <c r="E3145" s="1883"/>
    </row>
    <row r="3146" spans="4:5">
      <c r="D3146" s="1883"/>
      <c r="E3146" s="1883"/>
    </row>
    <row r="3147" spans="4:5">
      <c r="D3147" s="1883"/>
      <c r="E3147" s="1883"/>
    </row>
    <row r="3148" spans="4:5">
      <c r="D3148" s="1883"/>
      <c r="E3148" s="1883"/>
    </row>
    <row r="3149" spans="4:5">
      <c r="D3149" s="1883"/>
      <c r="E3149" s="1883"/>
    </row>
    <row r="3150" spans="4:5">
      <c r="D3150" s="1883"/>
      <c r="E3150" s="1883"/>
    </row>
    <row r="3151" spans="4:5">
      <c r="D3151" s="1883"/>
      <c r="E3151" s="1883"/>
    </row>
    <row r="3152" spans="4:5">
      <c r="D3152" s="1883"/>
      <c r="E3152" s="1883"/>
    </row>
    <row r="3153" spans="4:5">
      <c r="D3153" s="1883"/>
      <c r="E3153" s="1883"/>
    </row>
    <row r="3154" spans="4:5">
      <c r="D3154" s="1883"/>
      <c r="E3154" s="1883"/>
    </row>
    <row r="3155" spans="4:5">
      <c r="D3155" s="1883"/>
      <c r="E3155" s="1883"/>
    </row>
    <row r="3156" spans="4:5">
      <c r="D3156" s="1883"/>
      <c r="E3156" s="1883"/>
    </row>
    <row r="3157" spans="4:5">
      <c r="D3157" s="1883"/>
      <c r="E3157" s="1883"/>
    </row>
    <row r="3158" spans="4:5">
      <c r="D3158" s="1883"/>
      <c r="E3158" s="1883"/>
    </row>
    <row r="3159" spans="4:5">
      <c r="D3159" s="1883"/>
      <c r="E3159" s="1883"/>
    </row>
    <row r="3160" spans="4:5">
      <c r="D3160" s="1883"/>
      <c r="E3160" s="1883"/>
    </row>
    <row r="3161" spans="4:5">
      <c r="D3161" s="1883"/>
      <c r="E3161" s="1883"/>
    </row>
    <row r="3162" spans="4:5">
      <c r="D3162" s="1883"/>
      <c r="E3162" s="1883"/>
    </row>
    <row r="3163" spans="4:5">
      <c r="D3163" s="1883"/>
      <c r="E3163" s="1883"/>
    </row>
    <row r="3164" spans="4:5">
      <c r="D3164" s="1883"/>
      <c r="E3164" s="1883"/>
    </row>
    <row r="3165" spans="4:5">
      <c r="D3165" s="1883"/>
      <c r="E3165" s="1883"/>
    </row>
    <row r="3166" spans="4:5">
      <c r="D3166" s="1883"/>
      <c r="E3166" s="1883"/>
    </row>
    <row r="3167" spans="4:5">
      <c r="D3167" s="1883"/>
      <c r="E3167" s="1883"/>
    </row>
    <row r="3168" spans="4:5">
      <c r="D3168" s="1883"/>
      <c r="E3168" s="1883"/>
    </row>
    <row r="3169" spans="4:5">
      <c r="D3169" s="1883"/>
      <c r="E3169" s="1883"/>
    </row>
    <row r="3170" spans="4:5">
      <c r="D3170" s="1883"/>
      <c r="E3170" s="1883"/>
    </row>
    <row r="3171" spans="4:5">
      <c r="D3171" s="1883"/>
      <c r="E3171" s="1883"/>
    </row>
    <row r="3172" spans="4:5">
      <c r="D3172" s="1883"/>
      <c r="E3172" s="1883"/>
    </row>
    <row r="3173" spans="4:5">
      <c r="D3173" s="1883"/>
      <c r="E3173" s="1883"/>
    </row>
    <row r="3174" spans="4:5">
      <c r="D3174" s="1883"/>
      <c r="E3174" s="1883"/>
    </row>
    <row r="3175" spans="4:5">
      <c r="D3175" s="1883"/>
      <c r="E3175" s="1883"/>
    </row>
    <row r="3176" spans="4:5">
      <c r="D3176" s="1883"/>
      <c r="E3176" s="1883"/>
    </row>
    <row r="3177" spans="4:5">
      <c r="D3177" s="1883"/>
      <c r="E3177" s="1883"/>
    </row>
    <row r="3178" spans="4:5">
      <c r="D3178" s="1883"/>
      <c r="E3178" s="1883"/>
    </row>
    <row r="3179" spans="4:5">
      <c r="D3179" s="1883"/>
      <c r="E3179" s="1883"/>
    </row>
    <row r="3180" spans="4:5">
      <c r="D3180" s="1883"/>
      <c r="E3180" s="1883"/>
    </row>
    <row r="3181" spans="4:5">
      <c r="D3181" s="1883"/>
      <c r="E3181" s="1883"/>
    </row>
    <row r="3182" spans="4:5">
      <c r="D3182" s="1883"/>
      <c r="E3182" s="1883"/>
    </row>
    <row r="3183" spans="4:5">
      <c r="D3183" s="1883"/>
      <c r="E3183" s="1883"/>
    </row>
    <row r="3184" spans="4:5">
      <c r="D3184" s="1883"/>
      <c r="E3184" s="1883"/>
    </row>
    <row r="3185" spans="4:5">
      <c r="D3185" s="1883"/>
      <c r="E3185" s="1883"/>
    </row>
    <row r="3186" spans="4:5">
      <c r="D3186" s="1883"/>
      <c r="E3186" s="1883"/>
    </row>
    <row r="3187" spans="4:5">
      <c r="D3187" s="1883"/>
      <c r="E3187" s="1883"/>
    </row>
    <row r="3188" spans="4:5">
      <c r="D3188" s="1883"/>
      <c r="E3188" s="1883"/>
    </row>
    <row r="3189" spans="4:5">
      <c r="D3189" s="1883"/>
      <c r="E3189" s="1883"/>
    </row>
    <row r="3190" spans="4:5">
      <c r="D3190" s="1883"/>
      <c r="E3190" s="1883"/>
    </row>
    <row r="3191" spans="4:5">
      <c r="D3191" s="1883"/>
      <c r="E3191" s="1883"/>
    </row>
    <row r="3192" spans="4:5">
      <c r="D3192" s="1883"/>
      <c r="E3192" s="1883"/>
    </row>
    <row r="3193" spans="4:5">
      <c r="D3193" s="1883"/>
      <c r="E3193" s="1883"/>
    </row>
    <row r="3194" spans="4:5">
      <c r="D3194" s="1883"/>
      <c r="E3194" s="1883"/>
    </row>
    <row r="3195" spans="4:5">
      <c r="D3195" s="1883"/>
      <c r="E3195" s="1883"/>
    </row>
    <row r="3196" spans="4:5">
      <c r="D3196" s="1883"/>
      <c r="E3196" s="1883"/>
    </row>
    <row r="3197" spans="4:5">
      <c r="D3197" s="1883"/>
      <c r="E3197" s="1883"/>
    </row>
    <row r="3198" spans="4:5">
      <c r="D3198" s="1883"/>
      <c r="E3198" s="1883"/>
    </row>
    <row r="3199" spans="4:5">
      <c r="D3199" s="1883"/>
      <c r="E3199" s="1883"/>
    </row>
    <row r="3200" spans="4:5">
      <c r="D3200" s="1883"/>
      <c r="E3200" s="1883"/>
    </row>
    <row r="3201" spans="4:5">
      <c r="D3201" s="1883"/>
      <c r="E3201" s="1883"/>
    </row>
    <row r="3202" spans="4:5">
      <c r="D3202" s="1883"/>
      <c r="E3202" s="1883"/>
    </row>
    <row r="3203" spans="4:5">
      <c r="D3203" s="1883"/>
      <c r="E3203" s="1883"/>
    </row>
    <row r="3204" spans="4:5">
      <c r="D3204" s="1883"/>
      <c r="E3204" s="1883"/>
    </row>
    <row r="3205" spans="4:5">
      <c r="D3205" s="1883"/>
      <c r="E3205" s="1883"/>
    </row>
    <row r="3206" spans="4:5">
      <c r="D3206" s="1883"/>
      <c r="E3206" s="1883"/>
    </row>
    <row r="3207" spans="4:5">
      <c r="D3207" s="1883"/>
      <c r="E3207" s="1883"/>
    </row>
    <row r="3208" spans="4:5">
      <c r="D3208" s="1883"/>
      <c r="E3208" s="1883"/>
    </row>
    <row r="3209" spans="4:5">
      <c r="D3209" s="1883"/>
      <c r="E3209" s="1883"/>
    </row>
    <row r="3210" spans="4:5">
      <c r="D3210" s="1883"/>
      <c r="E3210" s="1883"/>
    </row>
    <row r="3211" spans="4:5">
      <c r="D3211" s="1883"/>
      <c r="E3211" s="1883"/>
    </row>
    <row r="3212" spans="4:5">
      <c r="D3212" s="1883"/>
      <c r="E3212" s="1883"/>
    </row>
    <row r="3213" spans="4:5">
      <c r="D3213" s="1883"/>
      <c r="E3213" s="1883"/>
    </row>
    <row r="3214" spans="4:5">
      <c r="D3214" s="1883"/>
      <c r="E3214" s="1883"/>
    </row>
    <row r="3215" spans="4:5">
      <c r="D3215" s="1883"/>
      <c r="E3215" s="1883"/>
    </row>
    <row r="3216" spans="4:5">
      <c r="D3216" s="1883"/>
      <c r="E3216" s="1883"/>
    </row>
    <row r="3217" spans="4:5">
      <c r="D3217" s="1883"/>
      <c r="E3217" s="1883"/>
    </row>
    <row r="3218" spans="4:5">
      <c r="D3218" s="1883"/>
      <c r="E3218" s="1883"/>
    </row>
    <row r="3219" spans="4:5">
      <c r="D3219" s="1883"/>
      <c r="E3219" s="1883"/>
    </row>
    <row r="3220" spans="4:5">
      <c r="D3220" s="1883"/>
      <c r="E3220" s="1883"/>
    </row>
    <row r="3221" spans="4:5">
      <c r="D3221" s="1883"/>
      <c r="E3221" s="1883"/>
    </row>
    <row r="3222" spans="4:5">
      <c r="D3222" s="1883"/>
      <c r="E3222" s="1883"/>
    </row>
    <row r="3223" spans="4:5">
      <c r="D3223" s="1883"/>
      <c r="E3223" s="1883"/>
    </row>
    <row r="3224" spans="4:5">
      <c r="D3224" s="1883"/>
      <c r="E3224" s="1883"/>
    </row>
    <row r="3225" spans="4:5">
      <c r="D3225" s="1883"/>
      <c r="E3225" s="1883"/>
    </row>
    <row r="3226" spans="4:5">
      <c r="D3226" s="1883"/>
      <c r="E3226" s="1883"/>
    </row>
    <row r="3227" spans="4:5">
      <c r="D3227" s="1883"/>
      <c r="E3227" s="1883"/>
    </row>
    <row r="3228" spans="4:5">
      <c r="D3228" s="1883"/>
      <c r="E3228" s="1883"/>
    </row>
    <row r="3229" spans="4:5">
      <c r="D3229" s="1883"/>
      <c r="E3229" s="1883"/>
    </row>
    <row r="3230" spans="4:5">
      <c r="D3230" s="1883"/>
      <c r="E3230" s="1883"/>
    </row>
    <row r="3231" spans="4:5">
      <c r="D3231" s="1883"/>
      <c r="E3231" s="1883"/>
    </row>
    <row r="3232" spans="4:5">
      <c r="D3232" s="1883"/>
      <c r="E3232" s="1883"/>
    </row>
    <row r="3233" spans="4:5">
      <c r="D3233" s="1883"/>
      <c r="E3233" s="1883"/>
    </row>
    <row r="3234" spans="4:5">
      <c r="D3234" s="1883"/>
      <c r="E3234" s="1883"/>
    </row>
    <row r="3235" spans="4:5">
      <c r="D3235" s="1883"/>
      <c r="E3235" s="1883"/>
    </row>
    <row r="3236" spans="4:5">
      <c r="D3236" s="1883"/>
      <c r="E3236" s="1883"/>
    </row>
    <row r="3237" spans="4:5">
      <c r="D3237" s="1883"/>
      <c r="E3237" s="1883"/>
    </row>
    <row r="3238" spans="4:5">
      <c r="D3238" s="1883"/>
      <c r="E3238" s="1883"/>
    </row>
    <row r="3239" spans="4:5">
      <c r="D3239" s="1883"/>
      <c r="E3239" s="1883"/>
    </row>
    <row r="3240" spans="4:5">
      <c r="D3240" s="1883"/>
      <c r="E3240" s="1883"/>
    </row>
    <row r="3241" spans="4:5">
      <c r="D3241" s="1883"/>
      <c r="E3241" s="1883"/>
    </row>
    <row r="3242" spans="4:5">
      <c r="D3242" s="1883"/>
      <c r="E3242" s="1883"/>
    </row>
    <row r="3243" spans="4:5">
      <c r="D3243" s="1883"/>
      <c r="E3243" s="1883"/>
    </row>
    <row r="3244" spans="4:5">
      <c r="D3244" s="1883"/>
      <c r="E3244" s="1883"/>
    </row>
    <row r="3245" spans="4:5">
      <c r="D3245" s="1883"/>
      <c r="E3245" s="1883"/>
    </row>
    <row r="3246" spans="4:5">
      <c r="D3246" s="1883"/>
      <c r="E3246" s="1883"/>
    </row>
    <row r="3247" spans="4:5">
      <c r="D3247" s="1883"/>
      <c r="E3247" s="1883"/>
    </row>
    <row r="3248" spans="4:5">
      <c r="D3248" s="1883"/>
      <c r="E3248" s="1883"/>
    </row>
    <row r="3249" spans="4:5">
      <c r="D3249" s="1883"/>
      <c r="E3249" s="1883"/>
    </row>
    <row r="3250" spans="4:5">
      <c r="D3250" s="1883"/>
      <c r="E3250" s="1883"/>
    </row>
    <row r="3251" spans="4:5">
      <c r="D3251" s="1883"/>
      <c r="E3251" s="1883"/>
    </row>
    <row r="3252" spans="4:5">
      <c r="D3252" s="1883"/>
      <c r="E3252" s="1883"/>
    </row>
    <row r="3253" spans="4:5">
      <c r="D3253" s="1883"/>
      <c r="E3253" s="1883"/>
    </row>
    <row r="3254" spans="4:5">
      <c r="D3254" s="1883"/>
      <c r="E3254" s="1883"/>
    </row>
    <row r="3255" spans="4:5">
      <c r="D3255" s="1883"/>
      <c r="E3255" s="1883"/>
    </row>
    <row r="3256" spans="4:5">
      <c r="D3256" s="1883"/>
      <c r="E3256" s="1883"/>
    </row>
    <row r="3257" spans="4:5">
      <c r="D3257" s="1883"/>
      <c r="E3257" s="1883"/>
    </row>
    <row r="3258" spans="4:5">
      <c r="D3258" s="1883"/>
      <c r="E3258" s="1883"/>
    </row>
    <row r="3259" spans="4:5">
      <c r="D3259" s="1883"/>
      <c r="E3259" s="1883"/>
    </row>
    <row r="3260" spans="4:5">
      <c r="D3260" s="1883"/>
      <c r="E3260" s="1883"/>
    </row>
    <row r="3261" spans="4:5">
      <c r="D3261" s="1883"/>
      <c r="E3261" s="1883"/>
    </row>
    <row r="3262" spans="4:5">
      <c r="D3262" s="1883"/>
      <c r="E3262" s="1883"/>
    </row>
    <row r="3263" spans="4:5">
      <c r="D3263" s="1883"/>
      <c r="E3263" s="1883"/>
    </row>
    <row r="3264" spans="4:5">
      <c r="D3264" s="1883"/>
      <c r="E3264" s="1883"/>
    </row>
    <row r="3265" spans="4:5">
      <c r="D3265" s="1883"/>
      <c r="E3265" s="1883"/>
    </row>
    <row r="3266" spans="4:5">
      <c r="D3266" s="1883"/>
      <c r="E3266" s="1883"/>
    </row>
    <row r="3267" spans="4:5">
      <c r="D3267" s="1883"/>
      <c r="E3267" s="1883"/>
    </row>
    <row r="3268" spans="4:5">
      <c r="D3268" s="1883"/>
      <c r="E3268" s="1883"/>
    </row>
    <row r="3269" spans="4:5">
      <c r="D3269" s="1883"/>
      <c r="E3269" s="1883"/>
    </row>
    <row r="3270" spans="4:5">
      <c r="D3270" s="1883"/>
      <c r="E3270" s="1883"/>
    </row>
    <row r="3271" spans="4:5">
      <c r="D3271" s="1883"/>
      <c r="E3271" s="1883"/>
    </row>
    <row r="3272" spans="4:5">
      <c r="D3272" s="1883"/>
      <c r="E3272" s="1883"/>
    </row>
    <row r="3273" spans="4:5">
      <c r="D3273" s="1883"/>
      <c r="E3273" s="1883"/>
    </row>
    <row r="3274" spans="4:5">
      <c r="D3274" s="1883"/>
      <c r="E3274" s="1883"/>
    </row>
    <row r="3275" spans="4:5">
      <c r="D3275" s="1883"/>
      <c r="E3275" s="1883"/>
    </row>
    <row r="3276" spans="4:5">
      <c r="D3276" s="1883"/>
      <c r="E3276" s="1883"/>
    </row>
    <row r="3277" spans="4:5">
      <c r="D3277" s="1883"/>
      <c r="E3277" s="1883"/>
    </row>
    <row r="3278" spans="4:5">
      <c r="D3278" s="1883"/>
      <c r="E3278" s="1883"/>
    </row>
    <row r="3279" spans="4:5">
      <c r="D3279" s="1883"/>
      <c r="E3279" s="1883"/>
    </row>
    <row r="3280" spans="4:5">
      <c r="D3280" s="1883"/>
      <c r="E3280" s="1883"/>
    </row>
    <row r="3281" spans="4:5">
      <c r="D3281" s="1883"/>
      <c r="E3281" s="1883"/>
    </row>
    <row r="3282" spans="4:5">
      <c r="D3282" s="1883"/>
      <c r="E3282" s="1883"/>
    </row>
    <row r="3283" spans="4:5">
      <c r="D3283" s="1883"/>
      <c r="E3283" s="1883"/>
    </row>
    <row r="3284" spans="4:5">
      <c r="D3284" s="1883"/>
      <c r="E3284" s="1883"/>
    </row>
    <row r="3285" spans="4:5">
      <c r="D3285" s="1883"/>
      <c r="E3285" s="1883"/>
    </row>
    <row r="3286" spans="4:5">
      <c r="D3286" s="1883"/>
      <c r="E3286" s="1883"/>
    </row>
    <row r="3287" spans="4:5">
      <c r="D3287" s="1883"/>
      <c r="E3287" s="1883"/>
    </row>
    <row r="3288" spans="4:5">
      <c r="D3288" s="1883"/>
      <c r="E3288" s="1883"/>
    </row>
    <row r="3289" spans="4:5">
      <c r="D3289" s="1883"/>
      <c r="E3289" s="1883"/>
    </row>
    <row r="3290" spans="4:5">
      <c r="D3290" s="1883"/>
      <c r="E3290" s="1883"/>
    </row>
    <row r="3291" spans="4:5">
      <c r="D3291" s="1883"/>
      <c r="E3291" s="1883"/>
    </row>
    <row r="3292" spans="4:5">
      <c r="D3292" s="1883"/>
      <c r="E3292" s="1883"/>
    </row>
    <row r="3293" spans="4:5">
      <c r="D3293" s="1883"/>
      <c r="E3293" s="1883"/>
    </row>
    <row r="3294" spans="4:5">
      <c r="D3294" s="1883"/>
      <c r="E3294" s="1883"/>
    </row>
    <row r="3295" spans="4:5">
      <c r="D3295" s="1883"/>
      <c r="E3295" s="1883"/>
    </row>
    <row r="3296" spans="4:5">
      <c r="D3296" s="1883"/>
      <c r="E3296" s="1883"/>
    </row>
    <row r="3297" spans="4:5">
      <c r="D3297" s="1883"/>
      <c r="E3297" s="1883"/>
    </row>
    <row r="3298" spans="4:5">
      <c r="D3298" s="1883"/>
      <c r="E3298" s="1883"/>
    </row>
    <row r="3299" spans="4:5">
      <c r="D3299" s="1883"/>
      <c r="E3299" s="1883"/>
    </row>
    <row r="3300" spans="4:5">
      <c r="D3300" s="1883"/>
      <c r="E3300" s="1883"/>
    </row>
    <row r="3301" spans="4:5">
      <c r="D3301" s="1883"/>
      <c r="E3301" s="1883"/>
    </row>
    <row r="3302" spans="4:5">
      <c r="D3302" s="1883"/>
      <c r="E3302" s="1883"/>
    </row>
    <row r="3303" spans="4:5">
      <c r="D3303" s="1883"/>
      <c r="E3303" s="1883"/>
    </row>
    <row r="3304" spans="4:5">
      <c r="D3304" s="1883"/>
      <c r="E3304" s="1883"/>
    </row>
    <row r="3305" spans="4:5">
      <c r="D3305" s="1883"/>
      <c r="E3305" s="1883"/>
    </row>
    <row r="3306" spans="4:5">
      <c r="D3306" s="1883"/>
      <c r="E3306" s="1883"/>
    </row>
    <row r="3307" spans="4:5">
      <c r="D3307" s="1883"/>
      <c r="E3307" s="1883"/>
    </row>
    <row r="3308" spans="4:5">
      <c r="D3308" s="1883"/>
      <c r="E3308" s="1883"/>
    </row>
    <row r="3309" spans="4:5">
      <c r="D3309" s="1883"/>
      <c r="E3309" s="1883"/>
    </row>
    <row r="3310" spans="4:5">
      <c r="D3310" s="1883"/>
      <c r="E3310" s="1883"/>
    </row>
    <row r="3311" spans="4:5">
      <c r="D3311" s="1883"/>
      <c r="E3311" s="1883"/>
    </row>
    <row r="3312" spans="4:5">
      <c r="D3312" s="1883"/>
      <c r="E3312" s="1883"/>
    </row>
    <row r="3313" spans="4:5">
      <c r="D3313" s="1883"/>
      <c r="E3313" s="1883"/>
    </row>
    <row r="3314" spans="4:5">
      <c r="D3314" s="1883"/>
      <c r="E3314" s="1883"/>
    </row>
    <row r="3315" spans="4:5">
      <c r="D3315" s="1883"/>
      <c r="E3315" s="1883"/>
    </row>
    <row r="3316" spans="4:5">
      <c r="D3316" s="1883"/>
      <c r="E3316" s="1883"/>
    </row>
    <row r="3317" spans="4:5">
      <c r="D3317" s="1883"/>
      <c r="E3317" s="1883"/>
    </row>
    <row r="3318" spans="4:5">
      <c r="D3318" s="1883"/>
      <c r="E3318" s="1883"/>
    </row>
    <row r="3319" spans="4:5">
      <c r="D3319" s="1883"/>
      <c r="E3319" s="1883"/>
    </row>
    <row r="3320" spans="4:5">
      <c r="D3320" s="1883"/>
      <c r="E3320" s="1883"/>
    </row>
    <row r="3321" spans="4:5">
      <c r="D3321" s="1883"/>
      <c r="E3321" s="1883"/>
    </row>
    <row r="3322" spans="4:5">
      <c r="D3322" s="1883"/>
      <c r="E3322" s="1883"/>
    </row>
    <row r="3323" spans="4:5">
      <c r="D3323" s="1883"/>
      <c r="E3323" s="1883"/>
    </row>
    <row r="3324" spans="4:5">
      <c r="D3324" s="1883"/>
      <c r="E3324" s="1883"/>
    </row>
    <row r="3325" spans="4:5">
      <c r="D3325" s="1883"/>
      <c r="E3325" s="1883"/>
    </row>
    <row r="3326" spans="4:5">
      <c r="D3326" s="1883"/>
      <c r="E3326" s="1883"/>
    </row>
    <row r="3327" spans="4:5">
      <c r="D3327" s="1883"/>
      <c r="E3327" s="1883"/>
    </row>
    <row r="3328" spans="4:5">
      <c r="D3328" s="1883"/>
      <c r="E3328" s="1883"/>
    </row>
    <row r="3329" spans="4:5">
      <c r="D3329" s="1883"/>
      <c r="E3329" s="1883"/>
    </row>
    <row r="3330" spans="4:5">
      <c r="D3330" s="1883"/>
      <c r="E3330" s="1883"/>
    </row>
    <row r="3331" spans="4:5">
      <c r="D3331" s="1883"/>
      <c r="E3331" s="1883"/>
    </row>
    <row r="3332" spans="4:5">
      <c r="D3332" s="1883"/>
      <c r="E3332" s="1883"/>
    </row>
    <row r="3333" spans="4:5">
      <c r="D3333" s="1883"/>
      <c r="E3333" s="1883"/>
    </row>
    <row r="3334" spans="4:5">
      <c r="D3334" s="1883"/>
      <c r="E3334" s="1883"/>
    </row>
    <row r="3335" spans="4:5">
      <c r="D3335" s="1883"/>
      <c r="E3335" s="1883"/>
    </row>
    <row r="3336" spans="4:5">
      <c r="D3336" s="1883"/>
      <c r="E3336" s="1883"/>
    </row>
    <row r="3337" spans="4:5">
      <c r="D3337" s="1883"/>
      <c r="E3337" s="1883"/>
    </row>
    <row r="3338" spans="4:5">
      <c r="D3338" s="1883"/>
      <c r="E3338" s="1883"/>
    </row>
    <row r="3339" spans="4:5">
      <c r="D3339" s="1883"/>
      <c r="E3339" s="1883"/>
    </row>
    <row r="3340" spans="4:5">
      <c r="D3340" s="1883"/>
      <c r="E3340" s="1883"/>
    </row>
    <row r="3341" spans="4:5">
      <c r="D3341" s="1883"/>
      <c r="E3341" s="1883"/>
    </row>
    <row r="3342" spans="4:5">
      <c r="D3342" s="1883"/>
      <c r="E3342" s="1883"/>
    </row>
    <row r="3343" spans="4:5">
      <c r="D3343" s="1883"/>
      <c r="E3343" s="1883"/>
    </row>
    <row r="3344" spans="4:5">
      <c r="D3344" s="1883"/>
      <c r="E3344" s="1883"/>
    </row>
    <row r="3345" spans="4:5">
      <c r="D3345" s="1883"/>
      <c r="E3345" s="1883"/>
    </row>
    <row r="3346" spans="4:5">
      <c r="D3346" s="1883"/>
      <c r="E3346" s="1883"/>
    </row>
    <row r="3347" spans="4:5">
      <c r="D3347" s="1883"/>
      <c r="E3347" s="1883"/>
    </row>
    <row r="3348" spans="4:5">
      <c r="D3348" s="1883"/>
      <c r="E3348" s="1883"/>
    </row>
    <row r="3349" spans="4:5">
      <c r="D3349" s="1883"/>
      <c r="E3349" s="1883"/>
    </row>
    <row r="3350" spans="4:5">
      <c r="D3350" s="1883"/>
      <c r="E3350" s="1883"/>
    </row>
    <row r="3351" spans="4:5">
      <c r="D3351" s="1883"/>
      <c r="E3351" s="1883"/>
    </row>
    <row r="3352" spans="4:5">
      <c r="D3352" s="1883"/>
      <c r="E3352" s="1883"/>
    </row>
    <row r="3353" spans="4:5">
      <c r="D3353" s="1883"/>
      <c r="E3353" s="1883"/>
    </row>
    <row r="3354" spans="4:5">
      <c r="D3354" s="1883"/>
      <c r="E3354" s="1883"/>
    </row>
    <row r="3355" spans="4:5">
      <c r="D3355" s="1883"/>
      <c r="E3355" s="1883"/>
    </row>
    <row r="3356" spans="4:5">
      <c r="D3356" s="1883"/>
      <c r="E3356" s="1883"/>
    </row>
    <row r="3357" spans="4:5">
      <c r="D3357" s="1883"/>
      <c r="E3357" s="1883"/>
    </row>
    <row r="3358" spans="4:5">
      <c r="D3358" s="1883"/>
      <c r="E3358" s="1883"/>
    </row>
    <row r="3359" spans="4:5">
      <c r="D3359" s="1883"/>
      <c r="E3359" s="1883"/>
    </row>
    <row r="3360" spans="4:5">
      <c r="D3360" s="1883"/>
      <c r="E3360" s="1883"/>
    </row>
    <row r="3361" spans="4:5">
      <c r="D3361" s="1883"/>
      <c r="E3361" s="1883"/>
    </row>
    <row r="3362" spans="4:5">
      <c r="D3362" s="1883"/>
      <c r="E3362" s="1883"/>
    </row>
    <row r="3363" spans="4:5">
      <c r="D3363" s="1883"/>
      <c r="E3363" s="1883"/>
    </row>
    <row r="3364" spans="4:5">
      <c r="D3364" s="1883"/>
      <c r="E3364" s="1883"/>
    </row>
    <row r="3365" spans="4:5">
      <c r="D3365" s="1883"/>
      <c r="E3365" s="1883"/>
    </row>
    <row r="3366" spans="4:5">
      <c r="D3366" s="1883"/>
      <c r="E3366" s="1883"/>
    </row>
    <row r="3367" spans="4:5">
      <c r="D3367" s="1883"/>
      <c r="E3367" s="1883"/>
    </row>
    <row r="3368" spans="4:5">
      <c r="D3368" s="1883"/>
      <c r="E3368" s="1883"/>
    </row>
    <row r="3369" spans="4:5">
      <c r="D3369" s="1883"/>
      <c r="E3369" s="1883"/>
    </row>
    <row r="3370" spans="4:5">
      <c r="D3370" s="1883"/>
      <c r="E3370" s="1883"/>
    </row>
    <row r="3371" spans="4:5">
      <c r="D3371" s="1883"/>
      <c r="E3371" s="1883"/>
    </row>
    <row r="3372" spans="4:5">
      <c r="D3372" s="1883"/>
      <c r="E3372" s="1883"/>
    </row>
    <row r="3373" spans="4:5">
      <c r="D3373" s="1883"/>
      <c r="E3373" s="1883"/>
    </row>
    <row r="3374" spans="4:5">
      <c r="D3374" s="1883"/>
      <c r="E3374" s="1883"/>
    </row>
    <row r="3375" spans="4:5">
      <c r="D3375" s="1883"/>
      <c r="E3375" s="1883"/>
    </row>
    <row r="3376" spans="4:5">
      <c r="D3376" s="1883"/>
      <c r="E3376" s="1883"/>
    </row>
    <row r="3377" spans="4:5">
      <c r="D3377" s="1883"/>
      <c r="E3377" s="1883"/>
    </row>
    <row r="3378" spans="4:5">
      <c r="D3378" s="1883"/>
      <c r="E3378" s="1883"/>
    </row>
    <row r="3379" spans="4:5">
      <c r="D3379" s="1883"/>
      <c r="E3379" s="1883"/>
    </row>
    <row r="3380" spans="4:5">
      <c r="D3380" s="1883"/>
      <c r="E3380" s="1883"/>
    </row>
    <row r="3381" spans="4:5">
      <c r="D3381" s="1883"/>
      <c r="E3381" s="1883"/>
    </row>
    <row r="3382" spans="4:5">
      <c r="D3382" s="1883"/>
      <c r="E3382" s="1883"/>
    </row>
    <row r="3383" spans="4:5">
      <c r="D3383" s="1883"/>
      <c r="E3383" s="1883"/>
    </row>
    <row r="3384" spans="4:5">
      <c r="D3384" s="1883"/>
      <c r="E3384" s="1883"/>
    </row>
    <row r="3385" spans="4:5">
      <c r="D3385" s="1883"/>
      <c r="E3385" s="1883"/>
    </row>
    <row r="3386" spans="4:5">
      <c r="D3386" s="1883"/>
      <c r="E3386" s="1883"/>
    </row>
    <row r="3387" spans="4:5">
      <c r="D3387" s="1883"/>
      <c r="E3387" s="1883"/>
    </row>
    <row r="3388" spans="4:5">
      <c r="D3388" s="1883"/>
      <c r="E3388" s="1883"/>
    </row>
    <row r="3389" spans="4:5">
      <c r="D3389" s="1883"/>
      <c r="E3389" s="1883"/>
    </row>
    <row r="3390" spans="4:5">
      <c r="D3390" s="1883"/>
      <c r="E3390" s="1883"/>
    </row>
    <row r="3391" spans="4:5">
      <c r="D3391" s="1883"/>
      <c r="E3391" s="1883"/>
    </row>
    <row r="3392" spans="4:5">
      <c r="D3392" s="1883"/>
      <c r="E3392" s="1883"/>
    </row>
    <row r="3393" spans="4:5">
      <c r="D3393" s="1883"/>
      <c r="E3393" s="1883"/>
    </row>
    <row r="3394" spans="4:5">
      <c r="D3394" s="1883"/>
      <c r="E3394" s="1883"/>
    </row>
    <row r="3395" spans="4:5">
      <c r="D3395" s="1883"/>
      <c r="E3395" s="1883"/>
    </row>
    <row r="3396" spans="4:5">
      <c r="D3396" s="1883"/>
      <c r="E3396" s="1883"/>
    </row>
    <row r="3397" spans="4:5">
      <c r="D3397" s="1883"/>
      <c r="E3397" s="1883"/>
    </row>
    <row r="3398" spans="4:5">
      <c r="D3398" s="1883"/>
      <c r="E3398" s="1883"/>
    </row>
    <row r="3399" spans="4:5">
      <c r="D3399" s="1883"/>
      <c r="E3399" s="1883"/>
    </row>
    <row r="3400" spans="4:5">
      <c r="D3400" s="1883"/>
      <c r="E3400" s="1883"/>
    </row>
    <row r="3401" spans="4:5">
      <c r="D3401" s="1883"/>
      <c r="E3401" s="1883"/>
    </row>
    <row r="3402" spans="4:5">
      <c r="D3402" s="1883"/>
      <c r="E3402" s="1883"/>
    </row>
    <row r="3403" spans="4:5">
      <c r="D3403" s="1883"/>
      <c r="E3403" s="1883"/>
    </row>
    <row r="3404" spans="4:5">
      <c r="D3404" s="1883"/>
      <c r="E3404" s="1883"/>
    </row>
    <row r="3405" spans="4:5">
      <c r="D3405" s="1883"/>
      <c r="E3405" s="1883"/>
    </row>
    <row r="3406" spans="4:5">
      <c r="D3406" s="1883"/>
      <c r="E3406" s="1883"/>
    </row>
    <row r="3407" spans="4:5">
      <c r="D3407" s="1883"/>
      <c r="E3407" s="1883"/>
    </row>
    <row r="3408" spans="4:5">
      <c r="D3408" s="1883"/>
      <c r="E3408" s="1883"/>
    </row>
    <row r="3409" spans="4:5">
      <c r="D3409" s="1883"/>
      <c r="E3409" s="1883"/>
    </row>
    <row r="3410" spans="4:5">
      <c r="D3410" s="1883"/>
      <c r="E3410" s="1883"/>
    </row>
    <row r="3411" spans="4:5">
      <c r="D3411" s="1883"/>
      <c r="E3411" s="1883"/>
    </row>
    <row r="3412" spans="4:5">
      <c r="D3412" s="1883"/>
      <c r="E3412" s="1883"/>
    </row>
    <row r="3413" spans="4:5">
      <c r="D3413" s="1883"/>
      <c r="E3413" s="1883"/>
    </row>
    <row r="3414" spans="4:5">
      <c r="D3414" s="1883"/>
      <c r="E3414" s="1883"/>
    </row>
    <row r="3415" spans="4:5">
      <c r="D3415" s="1883"/>
      <c r="E3415" s="1883"/>
    </row>
    <row r="3416" spans="4:5">
      <c r="D3416" s="1883"/>
      <c r="E3416" s="1883"/>
    </row>
    <row r="3417" spans="4:5">
      <c r="D3417" s="1883"/>
      <c r="E3417" s="1883"/>
    </row>
    <row r="3418" spans="4:5">
      <c r="D3418" s="1883"/>
      <c r="E3418" s="1883"/>
    </row>
    <row r="3419" spans="4:5">
      <c r="D3419" s="1883"/>
      <c r="E3419" s="1883"/>
    </row>
    <row r="3420" spans="4:5">
      <c r="D3420" s="1883"/>
      <c r="E3420" s="1883"/>
    </row>
    <row r="3421" spans="4:5">
      <c r="D3421" s="1883"/>
      <c r="E3421" s="1883"/>
    </row>
    <row r="3422" spans="4:5">
      <c r="D3422" s="1883"/>
      <c r="E3422" s="1883"/>
    </row>
    <row r="3423" spans="4:5">
      <c r="D3423" s="1883"/>
      <c r="E3423" s="1883"/>
    </row>
    <row r="3424" spans="4:5">
      <c r="D3424" s="1883"/>
      <c r="E3424" s="1883"/>
    </row>
    <row r="3425" spans="4:5">
      <c r="D3425" s="1883"/>
      <c r="E3425" s="1883"/>
    </row>
    <row r="3426" spans="4:5">
      <c r="D3426" s="1883"/>
      <c r="E3426" s="1883"/>
    </row>
    <row r="3427" spans="4:5">
      <c r="D3427" s="1883"/>
      <c r="E3427" s="1883"/>
    </row>
    <row r="3428" spans="4:5">
      <c r="D3428" s="1883"/>
      <c r="E3428" s="1883"/>
    </row>
    <row r="3429" spans="4:5">
      <c r="D3429" s="1883"/>
      <c r="E3429" s="1883"/>
    </row>
    <row r="3430" spans="4:5">
      <c r="D3430" s="1883"/>
      <c r="E3430" s="1883"/>
    </row>
    <row r="3431" spans="4:5">
      <c r="D3431" s="1883"/>
      <c r="E3431" s="1883"/>
    </row>
    <row r="3432" spans="4:5">
      <c r="D3432" s="1883"/>
      <c r="E3432" s="1883"/>
    </row>
    <row r="3433" spans="4:5">
      <c r="D3433" s="1883"/>
      <c r="E3433" s="1883"/>
    </row>
    <row r="3434" spans="4:5">
      <c r="D3434" s="1883"/>
      <c r="E3434" s="1883"/>
    </row>
    <row r="3435" spans="4:5">
      <c r="D3435" s="1883"/>
      <c r="E3435" s="1883"/>
    </row>
    <row r="3436" spans="4:5">
      <c r="D3436" s="1883"/>
      <c r="E3436" s="1883"/>
    </row>
    <row r="3437" spans="4:5">
      <c r="D3437" s="1883"/>
      <c r="E3437" s="1883"/>
    </row>
    <row r="3438" spans="4:5">
      <c r="D3438" s="1883"/>
      <c r="E3438" s="1883"/>
    </row>
    <row r="3439" spans="4:5">
      <c r="D3439" s="1883"/>
      <c r="E3439" s="1883"/>
    </row>
    <row r="3440" spans="4:5">
      <c r="D3440" s="1883"/>
      <c r="E3440" s="1883"/>
    </row>
    <row r="3441" spans="4:5">
      <c r="D3441" s="1883"/>
      <c r="E3441" s="1883"/>
    </row>
    <row r="3442" spans="4:5">
      <c r="D3442" s="1883"/>
      <c r="E3442" s="1883"/>
    </row>
    <row r="3443" spans="4:5">
      <c r="D3443" s="1883"/>
      <c r="E3443" s="1883"/>
    </row>
    <row r="3444" spans="4:5">
      <c r="D3444" s="1883"/>
      <c r="E3444" s="1883"/>
    </row>
    <row r="3445" spans="4:5">
      <c r="D3445" s="1883"/>
      <c r="E3445" s="1883"/>
    </row>
    <row r="3446" spans="4:5">
      <c r="D3446" s="1883"/>
      <c r="E3446" s="1883"/>
    </row>
    <row r="3447" spans="4:5">
      <c r="D3447" s="1883"/>
      <c r="E3447" s="1883"/>
    </row>
    <row r="3448" spans="4:5">
      <c r="D3448" s="1883"/>
      <c r="E3448" s="1883"/>
    </row>
    <row r="3449" spans="4:5">
      <c r="D3449" s="1883"/>
      <c r="E3449" s="1883"/>
    </row>
    <row r="3450" spans="4:5">
      <c r="D3450" s="1883"/>
      <c r="E3450" s="1883"/>
    </row>
    <row r="3451" spans="4:5">
      <c r="D3451" s="1883"/>
      <c r="E3451" s="1883"/>
    </row>
    <row r="3452" spans="4:5">
      <c r="D3452" s="1883"/>
      <c r="E3452" s="1883"/>
    </row>
    <row r="3453" spans="4:5">
      <c r="D3453" s="1883"/>
      <c r="E3453" s="1883"/>
    </row>
    <row r="3454" spans="4:5">
      <c r="D3454" s="1883"/>
      <c r="E3454" s="1883"/>
    </row>
    <row r="3455" spans="4:5">
      <c r="D3455" s="1883"/>
      <c r="E3455" s="1883"/>
    </row>
    <row r="3456" spans="4:5">
      <c r="D3456" s="1883"/>
      <c r="E3456" s="1883"/>
    </row>
    <row r="3457" spans="4:5">
      <c r="D3457" s="1883"/>
      <c r="E3457" s="1883"/>
    </row>
    <row r="3458" spans="4:5">
      <c r="D3458" s="1883"/>
      <c r="E3458" s="1883"/>
    </row>
    <row r="3459" spans="4:5">
      <c r="D3459" s="1883"/>
      <c r="E3459" s="1883"/>
    </row>
    <row r="3460" spans="4:5">
      <c r="D3460" s="1883"/>
      <c r="E3460" s="1883"/>
    </row>
    <row r="3461" spans="4:5">
      <c r="D3461" s="1883"/>
      <c r="E3461" s="1883"/>
    </row>
    <row r="3462" spans="4:5">
      <c r="D3462" s="1883"/>
      <c r="E3462" s="1883"/>
    </row>
    <row r="3463" spans="4:5">
      <c r="D3463" s="1883"/>
      <c r="E3463" s="1883"/>
    </row>
    <row r="3464" spans="4:5">
      <c r="D3464" s="1883"/>
      <c r="E3464" s="1883"/>
    </row>
    <row r="3465" spans="4:5">
      <c r="D3465" s="1883"/>
      <c r="E3465" s="1883"/>
    </row>
    <row r="3466" spans="4:5">
      <c r="D3466" s="1883"/>
      <c r="E3466" s="1883"/>
    </row>
    <row r="3467" spans="4:5">
      <c r="D3467" s="1883"/>
      <c r="E3467" s="1883"/>
    </row>
    <row r="3468" spans="4:5">
      <c r="D3468" s="1883"/>
      <c r="E3468" s="1883"/>
    </row>
    <row r="3469" spans="4:5">
      <c r="D3469" s="1883"/>
      <c r="E3469" s="1883"/>
    </row>
    <row r="3470" spans="4:5">
      <c r="D3470" s="1883"/>
      <c r="E3470" s="1883"/>
    </row>
    <row r="3471" spans="4:5">
      <c r="D3471" s="1883"/>
      <c r="E3471" s="1883"/>
    </row>
    <row r="3472" spans="4:5">
      <c r="D3472" s="1883"/>
      <c r="E3472" s="1883"/>
    </row>
    <row r="3473" spans="4:5">
      <c r="D3473" s="1883"/>
      <c r="E3473" s="1883"/>
    </row>
    <row r="3474" spans="4:5">
      <c r="D3474" s="1883"/>
      <c r="E3474" s="1883"/>
    </row>
    <row r="3475" spans="4:5">
      <c r="D3475" s="1883"/>
      <c r="E3475" s="1883"/>
    </row>
    <row r="3476" spans="4:5">
      <c r="D3476" s="1883"/>
      <c r="E3476" s="1883"/>
    </row>
    <row r="3477" spans="4:5">
      <c r="D3477" s="1883"/>
      <c r="E3477" s="1883"/>
    </row>
    <row r="3478" spans="4:5">
      <c r="D3478" s="1883"/>
      <c r="E3478" s="1883"/>
    </row>
    <row r="3479" spans="4:5">
      <c r="D3479" s="1883"/>
      <c r="E3479" s="1883"/>
    </row>
    <row r="3480" spans="4:5">
      <c r="D3480" s="1883"/>
      <c r="E3480" s="1883"/>
    </row>
    <row r="3481" spans="4:5">
      <c r="D3481" s="1883"/>
      <c r="E3481" s="1883"/>
    </row>
    <row r="3482" spans="4:5">
      <c r="D3482" s="1883"/>
      <c r="E3482" s="1883"/>
    </row>
    <row r="3483" spans="4:5">
      <c r="D3483" s="1883"/>
      <c r="E3483" s="1883"/>
    </row>
    <row r="3484" spans="4:5">
      <c r="D3484" s="1883"/>
      <c r="E3484" s="1883"/>
    </row>
    <row r="3485" spans="4:5">
      <c r="D3485" s="1883"/>
      <c r="E3485" s="1883"/>
    </row>
    <row r="3486" spans="4:5">
      <c r="D3486" s="1883"/>
      <c r="E3486" s="1883"/>
    </row>
    <row r="3487" spans="4:5">
      <c r="D3487" s="1883"/>
      <c r="E3487" s="1883"/>
    </row>
    <row r="3488" spans="4:5">
      <c r="D3488" s="1883"/>
      <c r="E3488" s="1883"/>
    </row>
    <row r="3489" spans="4:5">
      <c r="D3489" s="1883"/>
      <c r="E3489" s="1883"/>
    </row>
    <row r="3490" spans="4:5">
      <c r="D3490" s="1883"/>
      <c r="E3490" s="1883"/>
    </row>
    <row r="3491" spans="4:5">
      <c r="D3491" s="1883"/>
      <c r="E3491" s="1883"/>
    </row>
    <row r="3492" spans="4:5">
      <c r="D3492" s="1883"/>
      <c r="E3492" s="1883"/>
    </row>
    <row r="3493" spans="4:5">
      <c r="D3493" s="1883"/>
      <c r="E3493" s="1883"/>
    </row>
    <row r="3494" spans="4:5">
      <c r="D3494" s="1883"/>
      <c r="E3494" s="1883"/>
    </row>
    <row r="3495" spans="4:5">
      <c r="D3495" s="1883"/>
      <c r="E3495" s="1883"/>
    </row>
    <row r="3496" spans="4:5">
      <c r="D3496" s="1883"/>
      <c r="E3496" s="1883"/>
    </row>
    <row r="3497" spans="4:5">
      <c r="D3497" s="1883"/>
      <c r="E3497" s="1883"/>
    </row>
    <row r="3498" spans="4:5">
      <c r="D3498" s="1883"/>
      <c r="E3498" s="1883"/>
    </row>
    <row r="3499" spans="4:5">
      <c r="D3499" s="1883"/>
      <c r="E3499" s="1883"/>
    </row>
    <row r="3500" spans="4:5">
      <c r="D3500" s="1883"/>
      <c r="E3500" s="1883"/>
    </row>
    <row r="3501" spans="4:5">
      <c r="D3501" s="1883"/>
      <c r="E3501" s="1883"/>
    </row>
    <row r="3502" spans="4:5">
      <c r="D3502" s="1883"/>
      <c r="E3502" s="1883"/>
    </row>
    <row r="3503" spans="4:5">
      <c r="D3503" s="1883"/>
      <c r="E3503" s="1883"/>
    </row>
    <row r="3504" spans="4:5">
      <c r="D3504" s="1883"/>
      <c r="E3504" s="1883"/>
    </row>
    <row r="3505" spans="4:5">
      <c r="D3505" s="1883"/>
      <c r="E3505" s="1883"/>
    </row>
    <row r="3506" spans="4:5">
      <c r="D3506" s="1883"/>
      <c r="E3506" s="1883"/>
    </row>
    <row r="3507" spans="4:5">
      <c r="D3507" s="1883"/>
      <c r="E3507" s="1883"/>
    </row>
    <row r="3508" spans="4:5">
      <c r="D3508" s="1883"/>
      <c r="E3508" s="1883"/>
    </row>
    <row r="3509" spans="4:5">
      <c r="D3509" s="1883"/>
      <c r="E3509" s="1883"/>
    </row>
    <row r="3510" spans="4:5">
      <c r="D3510" s="1883"/>
      <c r="E3510" s="1883"/>
    </row>
    <row r="3511" spans="4:5">
      <c r="D3511" s="1883"/>
      <c r="E3511" s="1883"/>
    </row>
    <row r="3512" spans="4:5">
      <c r="D3512" s="1883"/>
      <c r="E3512" s="1883"/>
    </row>
    <row r="3513" spans="4:5">
      <c r="D3513" s="1883"/>
      <c r="E3513" s="1883"/>
    </row>
    <row r="3514" spans="4:5">
      <c r="D3514" s="1883"/>
      <c r="E3514" s="1883"/>
    </row>
    <row r="3515" spans="4:5">
      <c r="D3515" s="1883"/>
      <c r="E3515" s="1883"/>
    </row>
    <row r="3516" spans="4:5">
      <c r="D3516" s="1883"/>
      <c r="E3516" s="1883"/>
    </row>
    <row r="3517" spans="4:5">
      <c r="D3517" s="1883"/>
      <c r="E3517" s="1883"/>
    </row>
    <row r="3518" spans="4:5">
      <c r="D3518" s="1883"/>
      <c r="E3518" s="1883"/>
    </row>
    <row r="3519" spans="4:5">
      <c r="D3519" s="1883"/>
      <c r="E3519" s="1883"/>
    </row>
    <row r="3520" spans="4:5">
      <c r="D3520" s="1883"/>
      <c r="E3520" s="1883"/>
    </row>
    <row r="3521" spans="4:5">
      <c r="D3521" s="1883"/>
      <c r="E3521" s="1883"/>
    </row>
    <row r="3522" spans="4:5">
      <c r="D3522" s="1883"/>
      <c r="E3522" s="1883"/>
    </row>
    <row r="3523" spans="4:5">
      <c r="D3523" s="1883"/>
      <c r="E3523" s="1883"/>
    </row>
    <row r="3524" spans="4:5">
      <c r="D3524" s="1883"/>
      <c r="E3524" s="1883"/>
    </row>
    <row r="3525" spans="4:5">
      <c r="D3525" s="1883"/>
      <c r="E3525" s="1883"/>
    </row>
  </sheetData>
  <mergeCells count="1">
    <mergeCell ref="A1:E1"/>
  </mergeCells>
  <pageMargins left="1.1811023622047245" right="0.51181102362204722" top="0.70866141732283472" bottom="0.78740157480314965" header="0.51181102362204722" footer="0.59055118110236227"/>
  <pageSetup paperSize="9" scale="85" firstPageNumber="63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127"/>
  <sheetViews>
    <sheetView topLeftCell="A23" zoomScale="85" zoomScaleNormal="85" zoomScaleSheetLayoutView="90" workbookViewId="0">
      <selection activeCell="T101" sqref="T101"/>
    </sheetView>
  </sheetViews>
  <sheetFormatPr defaultColWidth="10.6640625" defaultRowHeight="12.75"/>
  <cols>
    <col min="1" max="1" width="34.83203125" style="1871" customWidth="1"/>
    <col min="2" max="2" width="8" style="1871" customWidth="1"/>
    <col min="3" max="3" width="11.33203125" style="1871" hidden="1" customWidth="1"/>
    <col min="4" max="4" width="10.5" style="1871" hidden="1" customWidth="1"/>
    <col min="5" max="5" width="11.6640625" style="1871" hidden="1" customWidth="1"/>
    <col min="6" max="6" width="12.1640625" style="1871" hidden="1" customWidth="1"/>
    <col min="7" max="7" width="11.83203125" style="1871" hidden="1" customWidth="1"/>
    <col min="8" max="8" width="11.6640625" style="1871" hidden="1" customWidth="1"/>
    <col min="9" max="9" width="13.5" style="1871" hidden="1" customWidth="1"/>
    <col min="10" max="10" width="11.6640625" style="1872" hidden="1" customWidth="1"/>
    <col min="11" max="11" width="11.5" style="1872" customWidth="1"/>
    <col min="12" max="12" width="10.83203125" style="1872" customWidth="1"/>
    <col min="13" max="13" width="11.6640625" style="1872" customWidth="1"/>
    <col min="14" max="15" width="11.6640625" style="1871" customWidth="1"/>
    <col min="16" max="16384" width="10.6640625" style="1871"/>
  </cols>
  <sheetData>
    <row r="1" spans="1:15" ht="18" customHeight="1">
      <c r="A1" s="2199" t="s">
        <v>636</v>
      </c>
      <c r="B1" s="2199"/>
      <c r="C1" s="2199"/>
      <c r="D1" s="2199"/>
      <c r="E1" s="2199"/>
    </row>
    <row r="2" spans="1:15" s="1897" customFormat="1" ht="18" customHeight="1">
      <c r="A2" s="2196" t="s">
        <v>596</v>
      </c>
      <c r="B2" s="2196"/>
      <c r="C2" s="2196"/>
      <c r="D2" s="2196"/>
      <c r="E2" s="2196"/>
      <c r="F2" s="1925"/>
      <c r="G2" s="1925"/>
      <c r="H2" s="1925"/>
      <c r="I2" s="1925"/>
      <c r="J2" s="1925"/>
      <c r="K2" s="1878"/>
      <c r="L2" s="1878"/>
      <c r="M2" s="1878"/>
    </row>
    <row r="3" spans="1:15" ht="18" customHeight="1">
      <c r="A3" s="1323"/>
      <c r="B3" s="1323"/>
      <c r="C3" s="1227">
        <v>2003</v>
      </c>
      <c r="D3" s="1227">
        <v>2004</v>
      </c>
      <c r="E3" s="1227">
        <v>2007</v>
      </c>
      <c r="F3" s="1227">
        <v>2012</v>
      </c>
      <c r="G3" s="1227">
        <v>2013</v>
      </c>
      <c r="H3" s="1227">
        <v>2014</v>
      </c>
      <c r="I3" s="1227">
        <v>2016</v>
      </c>
      <c r="J3" s="1226">
        <v>2017</v>
      </c>
      <c r="K3" s="1227">
        <v>2019</v>
      </c>
      <c r="L3" s="1227">
        <v>2020</v>
      </c>
      <c r="M3" s="1227">
        <v>2021</v>
      </c>
      <c r="N3" s="1227">
        <v>2022</v>
      </c>
      <c r="O3" s="1227">
        <v>2023</v>
      </c>
    </row>
    <row r="4" spans="1:15" ht="12.75" customHeight="1">
      <c r="A4" s="1913"/>
      <c r="B4" s="1913"/>
      <c r="C4" s="1919"/>
      <c r="D4" s="1919"/>
      <c r="E4" s="1914"/>
      <c r="F4" s="1914"/>
      <c r="G4" s="1914"/>
      <c r="H4" s="1914"/>
      <c r="I4" s="1914"/>
      <c r="J4" s="1914"/>
      <c r="K4" s="1874"/>
      <c r="L4" s="1874"/>
      <c r="M4" s="1871"/>
    </row>
    <row r="5" spans="1:15" ht="12.75" customHeight="1">
      <c r="A5" s="1946" t="s">
        <v>9</v>
      </c>
      <c r="B5" s="1946"/>
      <c r="C5" s="1295">
        <v>29051.449000000001</v>
      </c>
      <c r="D5" s="1922">
        <v>46245.357000000004</v>
      </c>
      <c r="E5" s="1945">
        <f>E7+E35+E63</f>
        <v>168797.24299999999</v>
      </c>
      <c r="F5" s="1922">
        <v>266152.91399999999</v>
      </c>
      <c r="G5" s="1922">
        <v>253064.01500000001</v>
      </c>
      <c r="H5" s="252">
        <v>234161.092</v>
      </c>
      <c r="I5" s="252">
        <v>140030.12</v>
      </c>
      <c r="J5" s="252">
        <v>238197.33300000001</v>
      </c>
      <c r="K5" s="252">
        <v>348107.7</v>
      </c>
      <c r="L5" s="252">
        <v>216505.1</v>
      </c>
      <c r="M5" s="311">
        <v>252686.8</v>
      </c>
      <c r="N5" s="311">
        <v>304700.40000000002</v>
      </c>
      <c r="O5" s="311">
        <v>401248.5</v>
      </c>
    </row>
    <row r="6" spans="1:15" ht="12.75" customHeight="1">
      <c r="A6" s="1946"/>
      <c r="B6" s="1946"/>
      <c r="C6" s="1295"/>
      <c r="D6" s="1922"/>
      <c r="E6" s="1945"/>
      <c r="F6" s="1922"/>
      <c r="G6" s="1922"/>
      <c r="H6" s="1972"/>
      <c r="I6" s="1972"/>
      <c r="J6" s="1972"/>
      <c r="K6" s="1972"/>
      <c r="L6" s="1972"/>
      <c r="M6" s="1871"/>
    </row>
    <row r="7" spans="1:15" ht="12.75" customHeight="1">
      <c r="A7" s="1946" t="s">
        <v>595</v>
      </c>
      <c r="B7" s="1946"/>
      <c r="C7" s="1295">
        <v>5034.4939999999997</v>
      </c>
      <c r="D7" s="1948" t="s">
        <v>635</v>
      </c>
      <c r="E7" s="1945">
        <f>SUM(E9:E33)</f>
        <v>46404.877</v>
      </c>
      <c r="F7" s="1922">
        <v>8203.5650000000005</v>
      </c>
      <c r="G7" s="1922">
        <v>8914.8040000000001</v>
      </c>
      <c r="H7" s="251">
        <f>SUM(H9:H33)</f>
        <v>77387.837999999989</v>
      </c>
      <c r="I7" s="251">
        <f>SUM(I9:I33)</f>
        <v>33965.723999999995</v>
      </c>
      <c r="J7" s="251">
        <f>SUM(J9:J33)</f>
        <v>79524.291000000012</v>
      </c>
      <c r="K7" s="252">
        <v>68735.5</v>
      </c>
      <c r="L7" s="252">
        <v>52144.9</v>
      </c>
      <c r="M7" s="1778">
        <v>47825.7</v>
      </c>
      <c r="N7" s="1778">
        <v>92744.4</v>
      </c>
      <c r="O7" s="1778">
        <v>109279.5</v>
      </c>
    </row>
    <row r="8" spans="1:15" ht="12.75" customHeight="1">
      <c r="A8" s="1296" t="s">
        <v>547</v>
      </c>
      <c r="B8" s="1296"/>
      <c r="C8" s="1916"/>
      <c r="D8" s="1916"/>
      <c r="E8" s="1917"/>
      <c r="F8" s="1914"/>
      <c r="G8" s="1917"/>
      <c r="H8" s="1972"/>
      <c r="I8" s="1972"/>
      <c r="J8" s="1972"/>
      <c r="K8" s="1972"/>
      <c r="L8" s="1972"/>
      <c r="M8" s="1871"/>
    </row>
    <row r="9" spans="1:15" ht="12.75" customHeight="1">
      <c r="A9" s="1296" t="s">
        <v>634</v>
      </c>
      <c r="B9" s="1296"/>
      <c r="C9" s="1294" t="s">
        <v>10</v>
      </c>
      <c r="D9" s="1925" t="s">
        <v>10</v>
      </c>
      <c r="E9" s="1917">
        <v>21.988</v>
      </c>
      <c r="F9" s="1917">
        <v>236.19800000000001</v>
      </c>
      <c r="G9" s="1917">
        <v>112.364</v>
      </c>
      <c r="H9" s="251">
        <v>42.28</v>
      </c>
      <c r="I9" s="251" t="s">
        <v>10</v>
      </c>
      <c r="J9" s="251">
        <v>144.428</v>
      </c>
      <c r="K9" s="251">
        <v>388.5</v>
      </c>
      <c r="L9" s="251">
        <v>251.3</v>
      </c>
      <c r="M9" s="1871">
        <v>0.4</v>
      </c>
      <c r="N9" s="1871">
        <v>0.4</v>
      </c>
      <c r="O9" s="1871">
        <v>102.4</v>
      </c>
    </row>
    <row r="10" spans="1:15" ht="12.75" customHeight="1">
      <c r="A10" s="1296" t="s">
        <v>594</v>
      </c>
      <c r="B10" s="1296"/>
      <c r="C10" s="1953" t="s">
        <v>10</v>
      </c>
      <c r="D10" s="1953" t="s">
        <v>10</v>
      </c>
      <c r="E10" s="1917">
        <v>4.6239999999999997</v>
      </c>
      <c r="F10" s="1917">
        <v>333.86099999999999</v>
      </c>
      <c r="G10" s="1917">
        <v>165.40100000000001</v>
      </c>
      <c r="H10" s="251">
        <v>168.34100000000001</v>
      </c>
      <c r="I10" s="251">
        <v>1016.619</v>
      </c>
      <c r="J10" s="251">
        <v>1990.0930000000001</v>
      </c>
      <c r="K10" s="251">
        <v>1235</v>
      </c>
      <c r="L10" s="251">
        <v>814.9</v>
      </c>
      <c r="M10" s="2088">
        <v>2066.8000000000002</v>
      </c>
      <c r="N10" s="2088">
        <v>2799.3</v>
      </c>
      <c r="O10" s="2088">
        <v>4716.2</v>
      </c>
    </row>
    <row r="11" spans="1:15" ht="12.75" customHeight="1">
      <c r="A11" s="1296" t="s">
        <v>593</v>
      </c>
      <c r="B11" s="1296"/>
      <c r="C11" s="1294"/>
      <c r="D11" s="1294"/>
      <c r="E11" s="1929" t="s">
        <v>10</v>
      </c>
      <c r="F11" s="1929" t="s">
        <v>10</v>
      </c>
      <c r="G11" s="1917">
        <v>22.579000000000001</v>
      </c>
      <c r="H11" s="251">
        <v>56.435000000000002</v>
      </c>
      <c r="I11" s="251">
        <v>89.762</v>
      </c>
      <c r="J11" s="251">
        <v>33.463999999999999</v>
      </c>
      <c r="K11" s="251">
        <v>13.7</v>
      </c>
      <c r="L11" s="251">
        <v>16</v>
      </c>
      <c r="M11" s="312" t="s">
        <v>10</v>
      </c>
      <c r="N11" s="312" t="s">
        <v>10</v>
      </c>
      <c r="O11" s="312">
        <v>12.3</v>
      </c>
    </row>
    <row r="12" spans="1:15" ht="12.75" customHeight="1">
      <c r="A12" s="1296" t="s">
        <v>633</v>
      </c>
      <c r="B12" s="1296"/>
      <c r="C12" s="1294" t="s">
        <v>10</v>
      </c>
      <c r="D12" s="1294" t="s">
        <v>10</v>
      </c>
      <c r="E12" s="1929">
        <v>0.65</v>
      </c>
      <c r="F12" s="1929" t="s">
        <v>10</v>
      </c>
      <c r="G12" s="1917">
        <v>0.307</v>
      </c>
      <c r="H12" s="251">
        <v>5.4009999999999998</v>
      </c>
      <c r="I12" s="251">
        <v>228.4</v>
      </c>
      <c r="J12" s="251">
        <v>0.76200000000000001</v>
      </c>
      <c r="K12" s="251" t="s">
        <v>10</v>
      </c>
      <c r="L12" s="251" t="s">
        <v>10</v>
      </c>
      <c r="M12" s="1871">
        <v>12.6</v>
      </c>
      <c r="N12" s="312" t="s">
        <v>10</v>
      </c>
      <c r="O12" s="1777">
        <v>1</v>
      </c>
    </row>
    <row r="13" spans="1:15" ht="12.75" customHeight="1">
      <c r="A13" s="1296" t="s">
        <v>592</v>
      </c>
      <c r="B13" s="1296"/>
      <c r="C13" s="1294">
        <v>229.73400000000001</v>
      </c>
      <c r="D13" s="1917">
        <v>52.994</v>
      </c>
      <c r="E13" s="1917">
        <v>74.27</v>
      </c>
      <c r="F13" s="1917">
        <v>143.34</v>
      </c>
      <c r="G13" s="1917">
        <v>168.02199999999999</v>
      </c>
      <c r="H13" s="251">
        <v>0.35099999999999998</v>
      </c>
      <c r="I13" s="251" t="s">
        <v>10</v>
      </c>
      <c r="J13" s="251" t="s">
        <v>10</v>
      </c>
      <c r="K13" s="251" t="s">
        <v>10</v>
      </c>
      <c r="L13" s="251" t="s">
        <v>10</v>
      </c>
      <c r="M13" s="1871">
        <v>139.1</v>
      </c>
      <c r="N13" s="312" t="s">
        <v>10</v>
      </c>
      <c r="O13" s="312">
        <v>24.8</v>
      </c>
    </row>
    <row r="14" spans="1:15" ht="12.75" customHeight="1">
      <c r="A14" s="1296" t="s">
        <v>591</v>
      </c>
      <c r="B14" s="1296"/>
      <c r="C14" s="1294">
        <v>102.47</v>
      </c>
      <c r="D14" s="1917">
        <v>238.35499999999999</v>
      </c>
      <c r="E14" s="1917">
        <v>163.08600000000001</v>
      </c>
      <c r="F14" s="1917">
        <v>623.30499999999995</v>
      </c>
      <c r="G14" s="1917">
        <v>309.911</v>
      </c>
      <c r="H14" s="251">
        <v>1536.75</v>
      </c>
      <c r="I14" s="251">
        <v>944.024</v>
      </c>
      <c r="J14" s="251">
        <v>638.49300000000005</v>
      </c>
      <c r="K14" s="251">
        <v>698.6</v>
      </c>
      <c r="L14" s="251">
        <v>536.79999999999995</v>
      </c>
      <c r="M14" s="1871">
        <v>397.9</v>
      </c>
      <c r="N14" s="1871">
        <v>998.1</v>
      </c>
      <c r="O14" s="1871">
        <v>2506.8000000000002</v>
      </c>
    </row>
    <row r="15" spans="1:15" ht="12.75" customHeight="1">
      <c r="A15" s="1296" t="s">
        <v>590</v>
      </c>
      <c r="B15" s="1296"/>
      <c r="C15" s="1294">
        <v>1.6319999999999999</v>
      </c>
      <c r="D15" s="1917">
        <v>898.01700000000005</v>
      </c>
      <c r="E15" s="1917">
        <v>23.890999999999998</v>
      </c>
      <c r="F15" s="1917">
        <v>53.036999999999999</v>
      </c>
      <c r="G15" s="1917">
        <v>120.233</v>
      </c>
      <c r="H15" s="251">
        <v>73.954999999999998</v>
      </c>
      <c r="I15" s="251">
        <v>68.722999999999999</v>
      </c>
      <c r="J15" s="251">
        <v>265.99200000000002</v>
      </c>
      <c r="K15" s="251">
        <v>169.8</v>
      </c>
      <c r="L15" s="251">
        <v>288.10000000000002</v>
      </c>
      <c r="M15" s="1871">
        <v>253.8</v>
      </c>
      <c r="N15" s="1871">
        <v>311.3</v>
      </c>
      <c r="O15" s="1871">
        <v>603.5</v>
      </c>
    </row>
    <row r="16" spans="1:15" ht="12.75" customHeight="1">
      <c r="A16" s="1296" t="s">
        <v>632</v>
      </c>
      <c r="B16" s="1296"/>
      <c r="C16" s="1294"/>
      <c r="D16" s="1917"/>
      <c r="E16" s="1929" t="s">
        <v>10</v>
      </c>
      <c r="F16" s="1917">
        <v>36.720999999999997</v>
      </c>
      <c r="G16" s="1917">
        <v>9.7680000000000007</v>
      </c>
      <c r="H16" s="251">
        <v>14.417999999999999</v>
      </c>
      <c r="I16" s="251" t="s">
        <v>10</v>
      </c>
      <c r="J16" s="251">
        <v>1.998</v>
      </c>
      <c r="K16" s="251">
        <v>0.4</v>
      </c>
      <c r="L16" s="251" t="s">
        <v>10</v>
      </c>
      <c r="M16" s="1871">
        <v>46.5</v>
      </c>
      <c r="N16" s="1871">
        <v>98.9</v>
      </c>
      <c r="O16" s="1871">
        <v>130.5</v>
      </c>
    </row>
    <row r="17" spans="1:15" ht="12.75" customHeight="1">
      <c r="A17" s="1296" t="s">
        <v>589</v>
      </c>
      <c r="B17" s="1296"/>
      <c r="C17" s="1925" t="s">
        <v>10</v>
      </c>
      <c r="D17" s="1917">
        <v>0.55000000000000004</v>
      </c>
      <c r="E17" s="1917">
        <v>161.72499999999999</v>
      </c>
      <c r="F17" s="1917">
        <v>1306.6769999999999</v>
      </c>
      <c r="G17" s="1917">
        <v>883.23400000000004</v>
      </c>
      <c r="H17" s="251">
        <v>235.16399999999999</v>
      </c>
      <c r="I17" s="251" t="s">
        <v>10</v>
      </c>
      <c r="J17" s="251" t="s">
        <v>10</v>
      </c>
      <c r="K17" s="251" t="s">
        <v>10</v>
      </c>
      <c r="L17" s="251">
        <v>110.5</v>
      </c>
      <c r="M17" s="1871">
        <v>168.2</v>
      </c>
      <c r="N17" s="312" t="s">
        <v>10</v>
      </c>
      <c r="O17" s="312">
        <v>26.8</v>
      </c>
    </row>
    <row r="18" spans="1:15" ht="12.75" customHeight="1">
      <c r="A18" s="1296" t="s">
        <v>588</v>
      </c>
      <c r="B18" s="1296"/>
      <c r="C18" s="1925" t="s">
        <v>10</v>
      </c>
      <c r="D18" s="1917">
        <v>11.632</v>
      </c>
      <c r="E18" s="1929">
        <v>0.12</v>
      </c>
      <c r="F18" s="1917">
        <v>18.664999999999999</v>
      </c>
      <c r="G18" s="1917">
        <v>278.41199999999998</v>
      </c>
      <c r="H18" s="251">
        <v>52.835999999999999</v>
      </c>
      <c r="I18" s="251">
        <v>87.084000000000003</v>
      </c>
      <c r="J18" s="251">
        <v>1728.623</v>
      </c>
      <c r="K18" s="251">
        <v>1090.2</v>
      </c>
      <c r="L18" s="251">
        <v>369.9</v>
      </c>
      <c r="M18" s="1871">
        <v>109.3</v>
      </c>
      <c r="N18" s="1871">
        <v>116.5</v>
      </c>
      <c r="O18" s="1871">
        <v>552.6</v>
      </c>
    </row>
    <row r="19" spans="1:15" ht="12.75" hidden="1" customHeight="1">
      <c r="A19" s="1296" t="s">
        <v>631</v>
      </c>
      <c r="B19" s="1296"/>
      <c r="C19" s="1294" t="s">
        <v>10</v>
      </c>
      <c r="D19" s="1925" t="s">
        <v>10</v>
      </c>
      <c r="E19" s="1929" t="s">
        <v>10</v>
      </c>
      <c r="F19" s="1917"/>
      <c r="G19" s="1925" t="s">
        <v>10</v>
      </c>
      <c r="H19" s="251"/>
      <c r="I19" s="251"/>
      <c r="J19" s="251"/>
      <c r="K19" s="251"/>
      <c r="L19" s="251"/>
      <c r="M19" s="1871"/>
    </row>
    <row r="20" spans="1:15" ht="12.75" customHeight="1">
      <c r="A20" s="1296" t="s">
        <v>586</v>
      </c>
      <c r="B20" s="1296"/>
      <c r="C20" s="1294" t="s">
        <v>10</v>
      </c>
      <c r="D20" s="1917">
        <v>36.531999999999996</v>
      </c>
      <c r="E20" s="1917">
        <v>47.265999999999998</v>
      </c>
      <c r="F20" s="1917">
        <v>335.12200000000001</v>
      </c>
      <c r="G20" s="1917">
        <v>255.19</v>
      </c>
      <c r="H20" s="251">
        <v>726.39300000000003</v>
      </c>
      <c r="I20" s="251">
        <v>233.98</v>
      </c>
      <c r="J20" s="251">
        <v>13.182</v>
      </c>
      <c r="K20" s="251">
        <v>60.8</v>
      </c>
      <c r="L20" s="251">
        <v>49.5</v>
      </c>
      <c r="M20" s="1871">
        <v>7.8</v>
      </c>
      <c r="N20" s="1871">
        <v>99</v>
      </c>
      <c r="O20" s="1871">
        <v>39.200000000000003</v>
      </c>
    </row>
    <row r="21" spans="1:15" ht="12.75" customHeight="1">
      <c r="A21" s="1296" t="s">
        <v>585</v>
      </c>
      <c r="B21" s="1296"/>
      <c r="C21" s="1947">
        <v>27.4</v>
      </c>
      <c r="D21" s="1925" t="s">
        <v>10</v>
      </c>
      <c r="E21" s="1917">
        <v>525.82799999999997</v>
      </c>
      <c r="F21" s="1917">
        <v>295.34399999999999</v>
      </c>
      <c r="G21" s="1917">
        <v>364.55200000000002</v>
      </c>
      <c r="H21" s="251">
        <v>278.99400000000003</v>
      </c>
      <c r="I21" s="251">
        <v>100.586</v>
      </c>
      <c r="J21" s="251">
        <v>188.41300000000001</v>
      </c>
      <c r="K21" s="251">
        <v>649.70000000000005</v>
      </c>
      <c r="L21" s="251">
        <v>397.4</v>
      </c>
      <c r="M21" s="1871">
        <v>445.1</v>
      </c>
      <c r="N21" s="1871">
        <v>681.7</v>
      </c>
      <c r="O21" s="1871">
        <v>1093.9000000000001</v>
      </c>
    </row>
    <row r="22" spans="1:15" ht="12.75" customHeight="1">
      <c r="A22" s="1296" t="s">
        <v>583</v>
      </c>
      <c r="B22" s="1296"/>
      <c r="C22" s="1947"/>
      <c r="D22" s="1925"/>
      <c r="E22" s="1917"/>
      <c r="F22" s="1917"/>
      <c r="G22" s="1917"/>
      <c r="H22" s="251"/>
      <c r="I22" s="251"/>
      <c r="J22" s="251"/>
      <c r="K22" s="251" t="s">
        <v>10</v>
      </c>
      <c r="L22" s="251" t="s">
        <v>10</v>
      </c>
      <c r="M22" s="251" t="s">
        <v>10</v>
      </c>
      <c r="N22" s="1871">
        <v>695.5</v>
      </c>
      <c r="O22" s="1871">
        <v>1654.1</v>
      </c>
    </row>
    <row r="23" spans="1:15" ht="12.75" customHeight="1">
      <c r="A23" s="1296" t="s">
        <v>584</v>
      </c>
      <c r="B23" s="1296"/>
      <c r="C23" s="1294">
        <v>4167.4970000000003</v>
      </c>
      <c r="D23" s="1917">
        <v>15259.679</v>
      </c>
      <c r="E23" s="1917">
        <v>44417.574000000001</v>
      </c>
      <c r="F23" s="1917">
        <v>116283.36900000001</v>
      </c>
      <c r="G23" s="1917">
        <v>90904.754000000001</v>
      </c>
      <c r="H23" s="251">
        <v>69893.622000000003</v>
      </c>
      <c r="I23" s="251">
        <v>29904.803</v>
      </c>
      <c r="J23" s="251">
        <v>74305.849000000002</v>
      </c>
      <c r="K23" s="251">
        <v>62040.1</v>
      </c>
      <c r="L23" s="251">
        <v>48095.8</v>
      </c>
      <c r="M23" s="2088">
        <v>41142.9</v>
      </c>
      <c r="N23" s="2088">
        <v>84868</v>
      </c>
      <c r="O23" s="2088">
        <v>91334.6</v>
      </c>
    </row>
    <row r="24" spans="1:15" ht="12.75" customHeight="1">
      <c r="A24" s="1296" t="s">
        <v>1338</v>
      </c>
      <c r="B24" s="1296"/>
      <c r="C24" s="1294"/>
      <c r="D24" s="1925" t="s">
        <v>10</v>
      </c>
      <c r="E24" s="1929" t="s">
        <v>10</v>
      </c>
      <c r="F24" s="1917">
        <v>27.870999999999999</v>
      </c>
      <c r="G24" s="1925" t="s">
        <v>10</v>
      </c>
      <c r="H24" s="251">
        <v>588.63599999999997</v>
      </c>
      <c r="I24" s="251">
        <v>9.6999999999999993</v>
      </c>
      <c r="J24" s="251" t="s">
        <v>10</v>
      </c>
      <c r="K24" s="251"/>
      <c r="L24" s="251" t="s">
        <v>10</v>
      </c>
      <c r="M24" s="1871">
        <v>1.6</v>
      </c>
      <c r="N24" s="1871">
        <v>1194.4000000000001</v>
      </c>
      <c r="O24" s="1871">
        <v>3899.5</v>
      </c>
    </row>
    <row r="25" spans="1:15" ht="12.75" customHeight="1">
      <c r="A25" s="1296" t="s">
        <v>581</v>
      </c>
      <c r="B25" s="1296"/>
      <c r="C25" s="1294">
        <v>9.782</v>
      </c>
      <c r="D25" s="1294" t="s">
        <v>10</v>
      </c>
      <c r="E25" s="1917">
        <v>891.69200000000001</v>
      </c>
      <c r="F25" s="1917">
        <v>4521.68</v>
      </c>
      <c r="G25" s="1917">
        <v>3201.4</v>
      </c>
      <c r="H25" s="251">
        <v>1164.579</v>
      </c>
      <c r="I25" s="251">
        <v>535.51900000000001</v>
      </c>
      <c r="J25" s="251">
        <v>121.38800000000001</v>
      </c>
      <c r="K25" s="251">
        <v>1317</v>
      </c>
      <c r="L25" s="251">
        <v>1048.0999999999999</v>
      </c>
      <c r="M25" s="1871">
        <v>676.2</v>
      </c>
      <c r="N25" s="1871">
        <v>130.4</v>
      </c>
      <c r="O25" s="1871">
        <v>0.4</v>
      </c>
    </row>
    <row r="26" spans="1:15" ht="12.75" hidden="1" customHeight="1">
      <c r="A26" s="1296" t="s">
        <v>580</v>
      </c>
      <c r="B26" s="1296"/>
      <c r="C26" s="1294" t="s">
        <v>10</v>
      </c>
      <c r="D26" s="1294" t="s">
        <v>10</v>
      </c>
      <c r="E26" s="1929" t="s">
        <v>10</v>
      </c>
      <c r="F26" s="1917"/>
      <c r="G26" s="1925" t="s">
        <v>10</v>
      </c>
      <c r="H26" s="251"/>
      <c r="I26" s="251"/>
      <c r="J26" s="251"/>
      <c r="K26" s="251"/>
      <c r="L26" s="251"/>
      <c r="M26" s="1871"/>
    </row>
    <row r="27" spans="1:15" ht="12.75" customHeight="1">
      <c r="A27" s="1296" t="s">
        <v>579</v>
      </c>
      <c r="B27" s="1296"/>
      <c r="C27" s="1294" t="s">
        <v>10</v>
      </c>
      <c r="D27" s="1917">
        <v>3.141</v>
      </c>
      <c r="E27" s="1917">
        <v>8.4819999999999993</v>
      </c>
      <c r="F27" s="1917">
        <v>56.744</v>
      </c>
      <c r="G27" s="1917">
        <v>12.317</v>
      </c>
      <c r="H27" s="251">
        <v>16.544</v>
      </c>
      <c r="I27" s="251">
        <v>48.591999999999999</v>
      </c>
      <c r="J27" s="251">
        <v>36.246000000000002</v>
      </c>
      <c r="K27" s="251">
        <v>330.6</v>
      </c>
      <c r="L27" s="251" t="s">
        <v>10</v>
      </c>
      <c r="M27" s="1871">
        <v>121.8</v>
      </c>
      <c r="N27" s="1871">
        <v>9.9</v>
      </c>
      <c r="O27" s="1871">
        <v>159.80000000000001</v>
      </c>
    </row>
    <row r="28" spans="1:15" ht="12.75" customHeight="1">
      <c r="A28" s="1296" t="s">
        <v>630</v>
      </c>
      <c r="B28" s="1296"/>
      <c r="C28" s="1294">
        <v>2.3E-2</v>
      </c>
      <c r="D28" s="1925" t="s">
        <v>10</v>
      </c>
      <c r="E28" s="1917">
        <v>34.286000000000001</v>
      </c>
      <c r="F28" s="1917">
        <v>30.876000000000001</v>
      </c>
      <c r="G28" s="1917">
        <v>25.3</v>
      </c>
      <c r="H28" s="251">
        <v>16.838999999999999</v>
      </c>
      <c r="I28" s="251">
        <v>8.5960000000000001</v>
      </c>
      <c r="J28" s="251">
        <v>40.738</v>
      </c>
      <c r="K28" s="251">
        <v>31.8</v>
      </c>
      <c r="L28" s="251">
        <v>29.8</v>
      </c>
      <c r="M28" s="2088">
        <v>63.2</v>
      </c>
      <c r="N28" s="2088">
        <v>330.4</v>
      </c>
      <c r="O28" s="2088">
        <v>1027.0999999999999</v>
      </c>
    </row>
    <row r="29" spans="1:15" ht="12.75" customHeight="1">
      <c r="A29" s="1296" t="s">
        <v>576</v>
      </c>
      <c r="B29" s="1296"/>
      <c r="C29" s="1294">
        <v>490.94499999999999</v>
      </c>
      <c r="D29" s="1917">
        <v>42.18</v>
      </c>
      <c r="E29" s="1917">
        <v>2E-3</v>
      </c>
      <c r="F29" s="1917">
        <v>0.98899999999999999</v>
      </c>
      <c r="G29" s="1917">
        <v>6.6529999999999996</v>
      </c>
      <c r="H29" s="251">
        <v>558.29</v>
      </c>
      <c r="I29" s="251">
        <v>520.47299999999996</v>
      </c>
      <c r="J29" s="251">
        <v>7.617</v>
      </c>
      <c r="K29" s="251">
        <v>20.3</v>
      </c>
      <c r="L29" s="251">
        <v>36.700000000000003</v>
      </c>
      <c r="M29" s="2088">
        <v>2199.1</v>
      </c>
      <c r="N29" s="2088">
        <v>61.7</v>
      </c>
      <c r="O29" s="2088">
        <v>89.8</v>
      </c>
    </row>
    <row r="30" spans="1:15" ht="12.75" customHeight="1">
      <c r="A30" s="1296" t="s">
        <v>629</v>
      </c>
      <c r="B30" s="1296"/>
      <c r="C30" s="1294"/>
      <c r="D30" s="1917"/>
      <c r="E30" s="1917"/>
      <c r="F30" s="1917"/>
      <c r="G30" s="1917"/>
      <c r="H30" s="251"/>
      <c r="I30" s="251"/>
      <c r="J30" s="251"/>
      <c r="K30" s="251"/>
      <c r="L30" s="251"/>
      <c r="M30" s="1871"/>
    </row>
    <row r="31" spans="1:15" ht="12.75" customHeight="1">
      <c r="A31" s="1296" t="s">
        <v>1585</v>
      </c>
      <c r="B31" s="1296"/>
      <c r="C31" s="1925" t="s">
        <v>10</v>
      </c>
      <c r="D31" s="1925" t="s">
        <v>10</v>
      </c>
      <c r="E31" s="1917">
        <v>7.4999999999999997E-2</v>
      </c>
      <c r="F31" s="1917">
        <v>3.7850000000000001</v>
      </c>
      <c r="G31" s="1917">
        <v>2.4569999999999999</v>
      </c>
      <c r="H31" s="251">
        <v>5.9059999999999997</v>
      </c>
      <c r="I31" s="251">
        <v>4.3570000000000002</v>
      </c>
      <c r="J31" s="251" t="s">
        <v>10</v>
      </c>
      <c r="K31" s="251">
        <v>46.6</v>
      </c>
      <c r="L31" s="251">
        <v>47.3</v>
      </c>
      <c r="M31" s="1871">
        <v>22.5</v>
      </c>
      <c r="N31" s="1871">
        <v>205.6</v>
      </c>
      <c r="O31" s="1871">
        <v>329.8</v>
      </c>
    </row>
    <row r="32" spans="1:15" ht="12.75" customHeight="1">
      <c r="A32" s="1296" t="s">
        <v>628</v>
      </c>
      <c r="B32" s="1296"/>
      <c r="C32" s="1925" t="s">
        <v>10</v>
      </c>
      <c r="D32" s="1917">
        <v>11.327</v>
      </c>
      <c r="E32" s="1917">
        <v>5.4569999999999999</v>
      </c>
      <c r="F32" s="1917">
        <v>195.12700000000001</v>
      </c>
      <c r="G32" s="1917">
        <v>28.712</v>
      </c>
      <c r="H32" s="251">
        <v>269.20699999999999</v>
      </c>
      <c r="I32" s="251">
        <v>164.506</v>
      </c>
      <c r="J32" s="251" t="s">
        <v>10</v>
      </c>
      <c r="K32" s="251">
        <v>627.1</v>
      </c>
      <c r="L32" s="251">
        <v>42.4</v>
      </c>
      <c r="M32" s="1897" t="s">
        <v>10</v>
      </c>
      <c r="N32" s="1897">
        <v>143.30000000000001</v>
      </c>
      <c r="O32" s="1897">
        <v>444.2</v>
      </c>
    </row>
    <row r="33" spans="1:15" ht="12.75" customHeight="1">
      <c r="A33" s="1296" t="s">
        <v>575</v>
      </c>
      <c r="B33" s="1296"/>
      <c r="C33" s="1925" t="s">
        <v>10</v>
      </c>
      <c r="D33" s="1929" t="s">
        <v>10</v>
      </c>
      <c r="E33" s="1917">
        <v>23.861000000000001</v>
      </c>
      <c r="F33" s="1917">
        <v>4653.3059999999996</v>
      </c>
      <c r="G33" s="1917">
        <v>6085.6629999999996</v>
      </c>
      <c r="H33" s="251">
        <v>1682.8969999999999</v>
      </c>
      <c r="I33" s="251" t="s">
        <v>10</v>
      </c>
      <c r="J33" s="251">
        <v>7.0049999999999999</v>
      </c>
      <c r="K33" s="251">
        <v>15.3</v>
      </c>
      <c r="L33" s="251" t="s">
        <v>10</v>
      </c>
      <c r="M33" s="1871">
        <v>0.9</v>
      </c>
      <c r="N33" s="1897" t="s">
        <v>10</v>
      </c>
      <c r="O33" s="1897">
        <v>520.20000000000005</v>
      </c>
    </row>
    <row r="34" spans="1:15" ht="12.75" customHeight="1">
      <c r="A34" s="1296"/>
      <c r="B34" s="1296"/>
      <c r="C34" s="1974"/>
      <c r="D34" s="1975"/>
      <c r="E34" s="1976"/>
      <c r="F34" s="1976"/>
      <c r="G34" s="1976"/>
      <c r="H34" s="1973"/>
      <c r="I34" s="1973"/>
      <c r="J34" s="1973"/>
      <c r="K34" s="1973"/>
      <c r="L34" s="1973"/>
      <c r="M34" s="1871"/>
    </row>
    <row r="35" spans="1:15" ht="21.75" customHeight="1">
      <c r="A35" s="1946" t="s">
        <v>573</v>
      </c>
      <c r="B35" s="1946"/>
      <c r="C35" s="1295">
        <v>23719.148000000001</v>
      </c>
      <c r="D35" s="1948" t="s">
        <v>627</v>
      </c>
      <c r="E35" s="1945">
        <f>SUM(E38:E61)</f>
        <v>122164.10199999998</v>
      </c>
      <c r="F35" s="1922">
        <v>97814.320999999996</v>
      </c>
      <c r="G35" s="1922">
        <v>98256.59</v>
      </c>
      <c r="H35" s="252">
        <f>SUM(H38:H61)</f>
        <v>156363.44000000003</v>
      </c>
      <c r="I35" s="252">
        <f>SUM(I38:I61)</f>
        <v>105534.371</v>
      </c>
      <c r="J35" s="252">
        <f>SUM(J38:J61)</f>
        <v>158122.29499999998</v>
      </c>
      <c r="K35" s="252">
        <v>278555</v>
      </c>
      <c r="L35" s="252">
        <v>163802.5</v>
      </c>
      <c r="M35" s="1776">
        <v>200971.1</v>
      </c>
      <c r="N35" s="1776">
        <v>211244.7</v>
      </c>
      <c r="O35" s="1776">
        <v>287291.09999999998</v>
      </c>
    </row>
    <row r="36" spans="1:15" ht="12.95" customHeight="1">
      <c r="A36" s="1296" t="s">
        <v>571</v>
      </c>
      <c r="B36" s="1296"/>
      <c r="C36" s="1294"/>
      <c r="D36" s="1914"/>
      <c r="E36" s="1917"/>
      <c r="F36" s="1917"/>
      <c r="G36" s="1917"/>
      <c r="H36" s="1973"/>
      <c r="I36" s="1973"/>
      <c r="J36" s="1973"/>
      <c r="K36" s="1973"/>
      <c r="L36" s="1973"/>
      <c r="M36" s="1871"/>
    </row>
    <row r="37" spans="1:15" ht="12.95" customHeight="1">
      <c r="A37" s="1296" t="s">
        <v>569</v>
      </c>
      <c r="B37" s="1296"/>
      <c r="C37" s="1294"/>
      <c r="D37" s="1914"/>
      <c r="E37" s="1917"/>
      <c r="F37" s="1917"/>
      <c r="G37" s="1917"/>
      <c r="H37" s="1973"/>
      <c r="I37" s="1973"/>
      <c r="J37" s="1973"/>
      <c r="K37" s="251" t="s">
        <v>10</v>
      </c>
      <c r="L37" s="251" t="s">
        <v>10</v>
      </c>
      <c r="M37" s="1871">
        <v>10</v>
      </c>
      <c r="N37" s="2088">
        <v>1061</v>
      </c>
      <c r="O37" s="1973" t="s">
        <v>10</v>
      </c>
    </row>
    <row r="38" spans="1:15" ht="12.95" customHeight="1">
      <c r="A38" s="1296" t="s">
        <v>568</v>
      </c>
      <c r="B38" s="1296"/>
      <c r="C38" s="1925" t="s">
        <v>10</v>
      </c>
      <c r="D38" s="1917">
        <v>87.632000000000005</v>
      </c>
      <c r="E38" s="1917">
        <v>48.725999999999999</v>
      </c>
      <c r="F38" s="1917">
        <v>8.1</v>
      </c>
      <c r="G38" s="1925" t="s">
        <v>10</v>
      </c>
      <c r="H38" s="251" t="s">
        <v>10</v>
      </c>
      <c r="I38" s="251" t="s">
        <v>10</v>
      </c>
      <c r="J38" s="251" t="s">
        <v>10</v>
      </c>
      <c r="K38" s="251">
        <v>11.8</v>
      </c>
      <c r="L38" s="251" t="s">
        <v>10</v>
      </c>
      <c r="M38" s="1871">
        <v>324.7</v>
      </c>
      <c r="N38" s="2088">
        <v>1346.6</v>
      </c>
      <c r="O38" s="2088">
        <v>1508.1</v>
      </c>
    </row>
    <row r="39" spans="1:15" ht="12.95" hidden="1" customHeight="1">
      <c r="A39" s="1296" t="s">
        <v>626</v>
      </c>
      <c r="B39" s="1296"/>
      <c r="C39" s="1925" t="s">
        <v>10</v>
      </c>
      <c r="D39" s="1294" t="s">
        <v>10</v>
      </c>
      <c r="E39" s="1929" t="s">
        <v>10</v>
      </c>
      <c r="F39" s="1917"/>
      <c r="G39" s="1917">
        <v>0.67800000000000005</v>
      </c>
      <c r="H39" s="251"/>
      <c r="I39" s="251"/>
      <c r="J39" s="251"/>
      <c r="K39" s="251"/>
      <c r="L39" s="251"/>
      <c r="M39" s="1871"/>
    </row>
    <row r="40" spans="1:15" ht="12.95" customHeight="1">
      <c r="A40" s="1296" t="s">
        <v>565</v>
      </c>
      <c r="B40" s="1296"/>
      <c r="C40" s="1294">
        <v>16.061</v>
      </c>
      <c r="D40" s="1917">
        <v>15.709</v>
      </c>
      <c r="E40" s="1917">
        <v>38.149000000000001</v>
      </c>
      <c r="F40" s="1917">
        <v>19.355</v>
      </c>
      <c r="G40" s="1917">
        <v>16.986999999999998</v>
      </c>
      <c r="H40" s="251">
        <v>6.859</v>
      </c>
      <c r="I40" s="251">
        <v>60.411999999999999</v>
      </c>
      <c r="J40" s="251">
        <v>72.995000000000005</v>
      </c>
      <c r="K40" s="251">
        <v>146.6</v>
      </c>
      <c r="L40" s="251">
        <v>113.6</v>
      </c>
      <c r="M40" s="1871">
        <v>83.2</v>
      </c>
      <c r="N40" s="1873">
        <v>3574</v>
      </c>
      <c r="O40" s="1873">
        <v>652.1</v>
      </c>
    </row>
    <row r="41" spans="1:15" ht="12.95" hidden="1" customHeight="1">
      <c r="A41" s="1296" t="s">
        <v>625</v>
      </c>
      <c r="B41" s="1296"/>
      <c r="C41" s="1925" t="s">
        <v>10</v>
      </c>
      <c r="D41" s="1294" t="s">
        <v>10</v>
      </c>
      <c r="E41" s="1929" t="s">
        <v>10</v>
      </c>
      <c r="F41" s="1917"/>
      <c r="G41" s="1917">
        <v>1.419</v>
      </c>
      <c r="H41" s="251"/>
      <c r="I41" s="251"/>
      <c r="J41" s="251"/>
      <c r="K41" s="251"/>
      <c r="L41" s="251"/>
      <c r="M41" s="1871"/>
    </row>
    <row r="42" spans="1:15" ht="12.95" customHeight="1">
      <c r="A42" s="1296" t="s">
        <v>563</v>
      </c>
      <c r="B42" s="1296"/>
      <c r="C42" s="1294">
        <v>1450.646</v>
      </c>
      <c r="D42" s="1917">
        <v>2147.19</v>
      </c>
      <c r="E42" s="1917">
        <v>1152.0170000000001</v>
      </c>
      <c r="F42" s="1917">
        <v>2836.21</v>
      </c>
      <c r="G42" s="1917">
        <v>4545.9979999999996</v>
      </c>
      <c r="H42" s="251">
        <v>1298.9000000000001</v>
      </c>
      <c r="I42" s="251">
        <v>1242.68</v>
      </c>
      <c r="J42" s="251">
        <v>919.79</v>
      </c>
      <c r="K42" s="251">
        <v>5248.7</v>
      </c>
      <c r="L42" s="251">
        <v>4234.8</v>
      </c>
      <c r="M42" s="2088">
        <v>7314.5</v>
      </c>
      <c r="N42" s="2088">
        <v>11740</v>
      </c>
      <c r="O42" s="2088">
        <v>10397.200000000001</v>
      </c>
    </row>
    <row r="43" spans="1:15" ht="12.95" customHeight="1">
      <c r="A43" s="1296" t="s">
        <v>562</v>
      </c>
      <c r="B43" s="1296"/>
      <c r="C43" s="1294">
        <v>11071.695</v>
      </c>
      <c r="D43" s="1916">
        <v>12552.046</v>
      </c>
      <c r="E43" s="1917">
        <v>33819.298999999999</v>
      </c>
      <c r="F43" s="1917">
        <v>20211.377</v>
      </c>
      <c r="G43" s="1917">
        <v>24376.061000000002</v>
      </c>
      <c r="H43" s="251">
        <v>20623.064999999999</v>
      </c>
      <c r="I43" s="251">
        <v>5374.5870000000004</v>
      </c>
      <c r="J43" s="251">
        <v>8099.1109999999999</v>
      </c>
      <c r="K43" s="251">
        <v>25647.5</v>
      </c>
      <c r="L43" s="251">
        <v>14891.5</v>
      </c>
      <c r="M43" s="2088">
        <v>11888.3</v>
      </c>
      <c r="N43" s="2088">
        <v>9351.7999999999993</v>
      </c>
      <c r="O43" s="2088">
        <v>9289.6</v>
      </c>
    </row>
    <row r="44" spans="1:15">
      <c r="A44" s="1296" t="s">
        <v>559</v>
      </c>
      <c r="B44" s="1296"/>
      <c r="C44" s="1294">
        <v>3421.2379999999998</v>
      </c>
      <c r="D44" s="1916">
        <v>4308.7290000000003</v>
      </c>
      <c r="E44" s="1917">
        <v>54221.815999999999</v>
      </c>
      <c r="F44" s="1917">
        <v>85471.528999999995</v>
      </c>
      <c r="G44" s="1917">
        <v>81112.635999999999</v>
      </c>
      <c r="H44" s="251">
        <v>72483.092000000004</v>
      </c>
      <c r="I44" s="251">
        <v>73843.054999999993</v>
      </c>
      <c r="J44" s="251">
        <v>102162.787</v>
      </c>
      <c r="K44" s="251">
        <v>198036.1</v>
      </c>
      <c r="L44" s="251">
        <v>88029.9</v>
      </c>
      <c r="M44" s="2088">
        <v>89737.4</v>
      </c>
      <c r="N44" s="2088">
        <v>74761.899999999994</v>
      </c>
      <c r="O44" s="2088">
        <v>120546.1</v>
      </c>
    </row>
    <row r="45" spans="1:15">
      <c r="A45" s="1296" t="s">
        <v>624</v>
      </c>
      <c r="B45" s="1296"/>
      <c r="C45" s="1947">
        <v>12.548</v>
      </c>
      <c r="D45" s="1917">
        <v>220.47</v>
      </c>
      <c r="E45" s="1917">
        <v>345.66199999999998</v>
      </c>
      <c r="F45" s="1917">
        <v>2539.3969999999999</v>
      </c>
      <c r="G45" s="1917">
        <v>1945.49</v>
      </c>
      <c r="H45" s="251">
        <v>13898.608</v>
      </c>
      <c r="I45" s="251">
        <v>659.93600000000004</v>
      </c>
      <c r="J45" s="251">
        <v>789.55</v>
      </c>
      <c r="K45" s="251">
        <v>1187</v>
      </c>
      <c r="L45" s="251">
        <v>3122</v>
      </c>
      <c r="M45" s="2088">
        <v>2959.7</v>
      </c>
      <c r="N45" s="2088">
        <v>3218.2</v>
      </c>
      <c r="O45" s="2088">
        <v>6873.7</v>
      </c>
    </row>
    <row r="46" spans="1:15" ht="12.95" hidden="1" customHeight="1">
      <c r="A46" s="1296" t="s">
        <v>623</v>
      </c>
      <c r="B46" s="1296"/>
      <c r="C46" s="1925" t="s">
        <v>10</v>
      </c>
      <c r="D46" s="1294" t="s">
        <v>10</v>
      </c>
      <c r="E46" s="1929" t="s">
        <v>10</v>
      </c>
      <c r="F46" s="1917"/>
      <c r="G46" s="1925" t="s">
        <v>10</v>
      </c>
      <c r="H46" s="251"/>
      <c r="I46" s="251"/>
      <c r="J46" s="251"/>
      <c r="K46" s="251"/>
      <c r="L46" s="251"/>
      <c r="M46" s="1871"/>
    </row>
    <row r="47" spans="1:15">
      <c r="A47" s="1296" t="s">
        <v>622</v>
      </c>
      <c r="B47" s="1296"/>
      <c r="C47" s="1925" t="s">
        <v>10</v>
      </c>
      <c r="D47" s="1294" t="s">
        <v>10</v>
      </c>
      <c r="E47" s="1929">
        <v>4.5599999999999996</v>
      </c>
      <c r="F47" s="1929" t="s">
        <v>10</v>
      </c>
      <c r="G47" s="1917">
        <v>158.69</v>
      </c>
      <c r="H47" s="251">
        <v>1.35</v>
      </c>
      <c r="I47" s="251">
        <v>9.8000000000000004E-2</v>
      </c>
      <c r="J47" s="251">
        <v>1.1000000000000001</v>
      </c>
      <c r="K47" s="251">
        <v>25.7</v>
      </c>
      <c r="L47" s="251">
        <v>70</v>
      </c>
      <c r="M47" s="1897" t="s">
        <v>10</v>
      </c>
      <c r="N47" s="1897">
        <v>84.2</v>
      </c>
      <c r="O47" s="1897">
        <v>61.3</v>
      </c>
    </row>
    <row r="48" spans="1:15">
      <c r="A48" s="1296" t="s">
        <v>558</v>
      </c>
      <c r="B48" s="1296"/>
      <c r="C48" s="1925"/>
      <c r="D48" s="1294"/>
      <c r="E48" s="1929"/>
      <c r="F48" s="1929"/>
      <c r="G48" s="1917"/>
      <c r="H48" s="251">
        <v>1658.4</v>
      </c>
      <c r="I48" s="251" t="s">
        <v>10</v>
      </c>
      <c r="J48" s="251" t="s">
        <v>10</v>
      </c>
      <c r="K48" s="251" t="s">
        <v>10</v>
      </c>
      <c r="L48" s="251" t="s">
        <v>10</v>
      </c>
      <c r="M48" s="1897" t="s">
        <v>10</v>
      </c>
      <c r="N48" s="1897">
        <v>593</v>
      </c>
      <c r="O48" s="1973" t="s">
        <v>10</v>
      </c>
    </row>
    <row r="49" spans="1:15">
      <c r="A49" s="1951" t="s">
        <v>557</v>
      </c>
      <c r="B49" s="1951"/>
      <c r="C49" s="1294">
        <v>102.548</v>
      </c>
      <c r="D49" s="1916">
        <v>38.244</v>
      </c>
      <c r="E49" s="1917">
        <v>1148.0360000000001</v>
      </c>
      <c r="F49" s="1917">
        <v>255.38900000000001</v>
      </c>
      <c r="G49" s="1917">
        <v>814.07799999999997</v>
      </c>
      <c r="H49" s="251">
        <v>589.12300000000005</v>
      </c>
      <c r="I49" s="251">
        <v>142.762</v>
      </c>
      <c r="J49" s="251">
        <v>11.105</v>
      </c>
      <c r="K49" s="251">
        <v>538.70000000000005</v>
      </c>
      <c r="L49" s="251">
        <v>146.30000000000001</v>
      </c>
      <c r="M49" s="1871">
        <v>340.3</v>
      </c>
      <c r="N49" s="1312">
        <v>1213.9000000000001</v>
      </c>
      <c r="O49" s="1312">
        <v>656.6</v>
      </c>
    </row>
    <row r="50" spans="1:15">
      <c r="A50" s="1296" t="s">
        <v>556</v>
      </c>
      <c r="B50" s="1296"/>
      <c r="C50" s="1925" t="s">
        <v>10</v>
      </c>
      <c r="D50" s="1294" t="s">
        <v>10</v>
      </c>
      <c r="E50" s="1929">
        <v>593.6</v>
      </c>
      <c r="F50" s="1917">
        <v>132.93100000000001</v>
      </c>
      <c r="G50" s="1917">
        <v>6.72</v>
      </c>
      <c r="H50" s="251" t="s">
        <v>10</v>
      </c>
      <c r="I50" s="251">
        <v>14.279</v>
      </c>
      <c r="J50" s="251" t="s">
        <v>10</v>
      </c>
      <c r="K50" s="251">
        <v>53.1</v>
      </c>
      <c r="L50" s="251">
        <v>26</v>
      </c>
      <c r="M50" s="1871">
        <v>129.9</v>
      </c>
      <c r="N50" s="1871">
        <v>369.6</v>
      </c>
      <c r="O50" s="1871">
        <v>398.8</v>
      </c>
    </row>
    <row r="51" spans="1:15" hidden="1">
      <c r="A51" s="1951" t="s">
        <v>549</v>
      </c>
      <c r="B51" s="1951"/>
      <c r="C51" s="1925" t="s">
        <v>10</v>
      </c>
      <c r="D51" s="1294" t="s">
        <v>10</v>
      </c>
      <c r="E51" s="1929" t="s">
        <v>10</v>
      </c>
      <c r="F51" s="1917"/>
      <c r="G51" s="1925" t="s">
        <v>10</v>
      </c>
      <c r="H51" s="251" t="s">
        <v>10</v>
      </c>
      <c r="I51" s="251"/>
      <c r="J51" s="251" t="s">
        <v>10</v>
      </c>
      <c r="K51" s="251"/>
      <c r="L51" s="251"/>
      <c r="M51" s="1871"/>
    </row>
    <row r="52" spans="1:15" hidden="1">
      <c r="A52" s="1297" t="s">
        <v>555</v>
      </c>
      <c r="B52" s="1297"/>
      <c r="C52" s="1294" t="s">
        <v>10</v>
      </c>
      <c r="D52" s="1917">
        <v>1.48</v>
      </c>
      <c r="E52" s="1929" t="s">
        <v>10</v>
      </c>
      <c r="F52" s="1917"/>
      <c r="G52" s="1925" t="s">
        <v>10</v>
      </c>
      <c r="H52" s="251" t="s">
        <v>10</v>
      </c>
      <c r="I52" s="251"/>
      <c r="J52" s="251" t="s">
        <v>10</v>
      </c>
      <c r="K52" s="251"/>
      <c r="L52" s="251"/>
      <c r="M52" s="1871"/>
    </row>
    <row r="53" spans="1:15" hidden="1">
      <c r="A53" s="1296" t="s">
        <v>621</v>
      </c>
      <c r="B53" s="1296"/>
      <c r="C53" s="1925" t="s">
        <v>10</v>
      </c>
      <c r="D53" s="1294" t="s">
        <v>10</v>
      </c>
      <c r="E53" s="1929" t="s">
        <v>10</v>
      </c>
      <c r="F53" s="1917"/>
      <c r="G53" s="1925" t="s">
        <v>10</v>
      </c>
      <c r="H53" s="251" t="s">
        <v>10</v>
      </c>
      <c r="I53" s="251"/>
      <c r="J53" s="251" t="s">
        <v>10</v>
      </c>
      <c r="K53" s="251"/>
      <c r="L53" s="251"/>
      <c r="M53" s="1871"/>
    </row>
    <row r="54" spans="1:15">
      <c r="A54" s="1296" t="s">
        <v>549</v>
      </c>
      <c r="B54" s="1296"/>
      <c r="C54" s="1925"/>
      <c r="D54" s="1294"/>
      <c r="E54" s="1929"/>
      <c r="F54" s="1917"/>
      <c r="G54" s="1925"/>
      <c r="H54" s="251" t="s">
        <v>10</v>
      </c>
      <c r="I54" s="251">
        <v>207</v>
      </c>
      <c r="J54" s="251" t="s">
        <v>10</v>
      </c>
      <c r="K54" s="251">
        <v>14.7</v>
      </c>
      <c r="L54" s="251" t="s">
        <v>10</v>
      </c>
      <c r="M54" s="1871">
        <v>21.6</v>
      </c>
      <c r="N54" s="1897" t="s">
        <v>10</v>
      </c>
      <c r="O54" s="1973" t="s">
        <v>10</v>
      </c>
    </row>
    <row r="55" spans="1:15">
      <c r="A55" s="1296" t="s">
        <v>570</v>
      </c>
      <c r="B55" s="1296"/>
      <c r="C55" s="1925"/>
      <c r="D55" s="1294"/>
      <c r="E55" s="1929" t="s">
        <v>10</v>
      </c>
      <c r="F55" s="1917">
        <v>43.877000000000002</v>
      </c>
      <c r="G55" s="1925" t="s">
        <v>10</v>
      </c>
      <c r="H55" s="251">
        <v>84.05</v>
      </c>
      <c r="I55" s="251" t="s">
        <v>10</v>
      </c>
      <c r="J55" s="251">
        <v>106.99299999999999</v>
      </c>
      <c r="K55" s="251">
        <v>843.2</v>
      </c>
      <c r="L55" s="251">
        <v>666.2</v>
      </c>
      <c r="M55" s="1871">
        <v>547.1</v>
      </c>
      <c r="N55" s="1871">
        <v>666</v>
      </c>
      <c r="O55" s="1871">
        <v>531.9</v>
      </c>
    </row>
    <row r="56" spans="1:15">
      <c r="A56" s="1296" t="s">
        <v>554</v>
      </c>
      <c r="B56" s="1296"/>
      <c r="C56" s="1294">
        <v>65.436999999999998</v>
      </c>
      <c r="D56" s="1916">
        <v>31.248000000000001</v>
      </c>
      <c r="E56" s="1917">
        <v>28.9</v>
      </c>
      <c r="F56" s="1917">
        <v>199.40899999999999</v>
      </c>
      <c r="G56" s="1917">
        <v>755.18</v>
      </c>
      <c r="H56" s="251">
        <v>171.23</v>
      </c>
      <c r="I56" s="251">
        <v>181.14500000000001</v>
      </c>
      <c r="J56" s="251">
        <v>95.183999999999997</v>
      </c>
      <c r="K56" s="251">
        <v>29.4</v>
      </c>
      <c r="L56" s="251">
        <v>104.5</v>
      </c>
      <c r="M56" s="2088">
        <v>93.8</v>
      </c>
      <c r="N56" s="1897" t="s">
        <v>10</v>
      </c>
      <c r="O56" s="1973" t="s">
        <v>10</v>
      </c>
    </row>
    <row r="57" spans="1:15">
      <c r="A57" s="1296" t="s">
        <v>620</v>
      </c>
      <c r="B57" s="1296"/>
      <c r="C57" s="1925" t="s">
        <v>10</v>
      </c>
      <c r="D57" s="1294" t="s">
        <v>10</v>
      </c>
      <c r="E57" s="1929">
        <v>12.554</v>
      </c>
      <c r="F57" s="1917">
        <v>2.694</v>
      </c>
      <c r="G57" s="1917">
        <v>2.4359999999999999</v>
      </c>
      <c r="H57" s="251">
        <v>2.3919999999999999</v>
      </c>
      <c r="I57" s="251">
        <v>20.943999999999999</v>
      </c>
      <c r="J57" s="251" t="s">
        <v>10</v>
      </c>
      <c r="K57" s="251">
        <v>42.7</v>
      </c>
      <c r="L57" s="251">
        <v>36.200000000000003</v>
      </c>
      <c r="M57" s="2088">
        <v>38.9</v>
      </c>
      <c r="N57" s="2088">
        <v>24.1</v>
      </c>
      <c r="O57" s="2088">
        <v>62.7</v>
      </c>
    </row>
    <row r="58" spans="1:15">
      <c r="A58" s="1296" t="s">
        <v>553</v>
      </c>
      <c r="B58" s="1296"/>
      <c r="C58" s="1294">
        <v>291.19299999999998</v>
      </c>
      <c r="D58" s="1916">
        <v>286.48599999999999</v>
      </c>
      <c r="E58" s="1929" t="s">
        <v>10</v>
      </c>
      <c r="F58" s="1929" t="s">
        <v>10</v>
      </c>
      <c r="G58" s="1917">
        <v>146.68299999999999</v>
      </c>
      <c r="H58" s="251">
        <v>255.87100000000001</v>
      </c>
      <c r="I58" s="251">
        <v>290.10000000000002</v>
      </c>
      <c r="J58" s="251">
        <v>3.22</v>
      </c>
      <c r="K58" s="251">
        <v>302.60000000000002</v>
      </c>
      <c r="L58" s="251">
        <v>776.2</v>
      </c>
      <c r="M58" s="2088">
        <v>5679.7</v>
      </c>
      <c r="N58" s="2088">
        <v>2133.6</v>
      </c>
      <c r="O58" s="2088">
        <v>5085.1000000000004</v>
      </c>
    </row>
    <row r="59" spans="1:15">
      <c r="A59" s="1296" t="s">
        <v>552</v>
      </c>
      <c r="B59" s="1296"/>
      <c r="C59" s="1294">
        <v>3704.6219999999998</v>
      </c>
      <c r="D59" s="1916">
        <v>1082.546</v>
      </c>
      <c r="E59" s="1917">
        <v>5220.1139999999996</v>
      </c>
      <c r="F59" s="1917">
        <v>6070.1490000000003</v>
      </c>
      <c r="G59" s="1917">
        <v>9187.0319999999992</v>
      </c>
      <c r="H59" s="251">
        <v>14028.74</v>
      </c>
      <c r="I59" s="251">
        <v>4780.5590000000002</v>
      </c>
      <c r="J59" s="251">
        <v>6983.52</v>
      </c>
      <c r="K59" s="251">
        <v>10236.6</v>
      </c>
      <c r="L59" s="251">
        <v>8415.9</v>
      </c>
      <c r="M59" s="2088">
        <v>11082.9</v>
      </c>
      <c r="N59" s="2088">
        <v>23454.6</v>
      </c>
      <c r="O59" s="2088">
        <v>17865.900000000001</v>
      </c>
    </row>
    <row r="60" spans="1:15">
      <c r="A60" s="1296" t="s">
        <v>551</v>
      </c>
      <c r="B60" s="1296"/>
      <c r="C60" s="1294">
        <v>3581.7130000000002</v>
      </c>
      <c r="D60" s="1916">
        <v>8144.1450000000004</v>
      </c>
      <c r="E60" s="1917">
        <v>25509.603999999999</v>
      </c>
      <c r="F60" s="1917">
        <v>18081.397000000001</v>
      </c>
      <c r="G60" s="1917">
        <v>25237.625</v>
      </c>
      <c r="H60" s="251">
        <v>30235.360000000001</v>
      </c>
      <c r="I60" s="251">
        <v>18710.313999999998</v>
      </c>
      <c r="J60" s="251">
        <v>38705.462</v>
      </c>
      <c r="K60" s="251">
        <v>35725.5</v>
      </c>
      <c r="L60" s="251">
        <v>42481.7</v>
      </c>
      <c r="M60" s="2088">
        <v>69457.100000000006</v>
      </c>
      <c r="N60" s="2088">
        <v>76149.7</v>
      </c>
      <c r="O60" s="2088">
        <v>110500.5</v>
      </c>
    </row>
    <row r="61" spans="1:15" ht="18" customHeight="1">
      <c r="A61" s="1296" t="s">
        <v>550</v>
      </c>
      <c r="B61" s="1296"/>
      <c r="C61" s="1294">
        <v>1.9610000000000001</v>
      </c>
      <c r="D61" s="1916">
        <v>75.203999999999994</v>
      </c>
      <c r="E61" s="1917">
        <v>21.065000000000001</v>
      </c>
      <c r="F61" s="1917">
        <v>463.286</v>
      </c>
      <c r="G61" s="1917">
        <v>71.655000000000001</v>
      </c>
      <c r="H61" s="251">
        <v>1026.4000000000001</v>
      </c>
      <c r="I61" s="251">
        <v>6.5</v>
      </c>
      <c r="J61" s="251">
        <v>171.47800000000001</v>
      </c>
      <c r="K61" s="251">
        <v>465.1</v>
      </c>
      <c r="L61" s="251">
        <v>478.9</v>
      </c>
      <c r="M61" s="1871">
        <v>769.6</v>
      </c>
      <c r="N61" s="1871">
        <v>862</v>
      </c>
      <c r="O61" s="1871">
        <v>1899.6</v>
      </c>
    </row>
    <row r="62" spans="1:15" ht="18" customHeight="1">
      <c r="A62" s="1296"/>
      <c r="B62" s="1296"/>
      <c r="C62" s="1294"/>
      <c r="D62" s="1916"/>
      <c r="E62" s="1917"/>
      <c r="F62" s="1917"/>
      <c r="G62" s="1917"/>
      <c r="H62" s="1973"/>
      <c r="I62" s="1973"/>
      <c r="J62" s="1973"/>
      <c r="K62" s="1973"/>
      <c r="L62" s="1973"/>
      <c r="M62" s="1871"/>
    </row>
    <row r="63" spans="1:15" ht="11.25" customHeight="1">
      <c r="A63" s="1946" t="s">
        <v>548</v>
      </c>
      <c r="B63" s="1946"/>
      <c r="C63" s="1295">
        <v>297.80700000000002</v>
      </c>
      <c r="D63" s="1923">
        <v>355.27499999999998</v>
      </c>
      <c r="E63" s="1945">
        <f>SUM(E65:E66)</f>
        <v>228.26400000000001</v>
      </c>
      <c r="F63" s="1923">
        <v>302.97399999999999</v>
      </c>
      <c r="G63" s="1923">
        <v>1104.866</v>
      </c>
      <c r="H63" s="1978">
        <v>327.64100000000002</v>
      </c>
      <c r="I63" s="1978">
        <v>181.18600000000001</v>
      </c>
      <c r="J63" s="1978">
        <v>438.32799999999997</v>
      </c>
      <c r="K63" s="1978">
        <v>470.7</v>
      </c>
      <c r="L63" s="1978">
        <v>557.70000000000005</v>
      </c>
      <c r="M63" s="1776">
        <v>3747.9</v>
      </c>
      <c r="N63" s="1776">
        <v>458</v>
      </c>
      <c r="O63" s="1776">
        <v>4378.3999999999996</v>
      </c>
    </row>
    <row r="64" spans="1:15" ht="12.75" customHeight="1">
      <c r="A64" s="1296" t="s">
        <v>547</v>
      </c>
      <c r="B64" s="1296"/>
      <c r="C64" s="1294"/>
      <c r="D64" s="1916"/>
      <c r="E64" s="1917"/>
      <c r="F64" s="1916"/>
      <c r="G64" s="1916"/>
      <c r="H64" s="1973"/>
      <c r="I64" s="1973"/>
      <c r="J64" s="1973"/>
      <c r="K64" s="1973"/>
      <c r="L64" s="1973"/>
      <c r="M64" s="1871"/>
    </row>
    <row r="65" spans="1:15" ht="12" customHeight="1">
      <c r="A65" s="1296" t="s">
        <v>546</v>
      </c>
      <c r="B65" s="1296"/>
      <c r="C65" s="1294" t="s">
        <v>10</v>
      </c>
      <c r="D65" s="1294" t="s">
        <v>10</v>
      </c>
      <c r="E65" s="1929" t="s">
        <v>10</v>
      </c>
      <c r="F65" s="1295" t="s">
        <v>10</v>
      </c>
      <c r="G65" s="1925" t="s">
        <v>10</v>
      </c>
      <c r="H65" s="1973" t="s">
        <v>10</v>
      </c>
      <c r="I65" s="1973">
        <v>4.6260000000000003</v>
      </c>
      <c r="J65" s="1973" t="s">
        <v>10</v>
      </c>
      <c r="K65" s="1973" t="s">
        <v>10</v>
      </c>
      <c r="L65" s="1973">
        <v>7.1</v>
      </c>
      <c r="M65" s="1897" t="s">
        <v>10</v>
      </c>
      <c r="N65" s="1897">
        <v>88.3</v>
      </c>
      <c r="O65" s="1897">
        <v>253</v>
      </c>
    </row>
    <row r="66" spans="1:15" ht="13.5" customHeight="1">
      <c r="A66" s="1951" t="s">
        <v>545</v>
      </c>
      <c r="B66" s="1951"/>
      <c r="C66" s="1947">
        <v>297.80700000000002</v>
      </c>
      <c r="D66" s="1916">
        <v>354.19499999999999</v>
      </c>
      <c r="E66" s="1922">
        <v>228.26400000000001</v>
      </c>
      <c r="F66" s="1916">
        <v>235.77699999999999</v>
      </c>
      <c r="G66" s="1916">
        <v>1087.067</v>
      </c>
      <c r="H66" s="1977">
        <v>327.64100000000002</v>
      </c>
      <c r="I66" s="1977">
        <v>41.34</v>
      </c>
      <c r="J66" s="1977">
        <v>117.917</v>
      </c>
      <c r="K66" s="1977">
        <v>78.7</v>
      </c>
      <c r="L66" s="1977">
        <v>120.1</v>
      </c>
      <c r="M66" s="1871">
        <v>150.9</v>
      </c>
      <c r="N66" s="1871">
        <v>351.4</v>
      </c>
      <c r="O66" s="1871">
        <v>1164.2</v>
      </c>
    </row>
    <row r="67" spans="1:15">
      <c r="A67" s="1951" t="s">
        <v>1586</v>
      </c>
      <c r="B67" s="1951"/>
      <c r="C67" s="1947"/>
      <c r="D67" s="1916"/>
      <c r="E67" s="1922"/>
      <c r="F67" s="1916"/>
      <c r="G67" s="1916"/>
      <c r="H67" s="1977"/>
      <c r="I67" s="1977"/>
      <c r="J67" s="1977"/>
      <c r="K67" s="1977"/>
      <c r="L67" s="1977"/>
      <c r="M67" s="1871"/>
      <c r="N67" s="1973" t="s">
        <v>10</v>
      </c>
      <c r="O67" s="1871">
        <v>2871.4</v>
      </c>
    </row>
    <row r="68" spans="1:15">
      <c r="A68" s="1320" t="s">
        <v>619</v>
      </c>
      <c r="B68" s="1297"/>
      <c r="C68" s="1321"/>
      <c r="D68" s="1295" t="s">
        <v>10</v>
      </c>
      <c r="E68" s="1295" t="s">
        <v>10</v>
      </c>
      <c r="F68" s="1295" t="s">
        <v>10</v>
      </c>
      <c r="G68" s="1925" t="s">
        <v>10</v>
      </c>
      <c r="H68" s="1973" t="s">
        <v>10</v>
      </c>
      <c r="I68" s="1973">
        <v>3.7280000000000002</v>
      </c>
      <c r="J68" s="1973" t="s">
        <v>10</v>
      </c>
      <c r="K68" s="1336">
        <v>7.4</v>
      </c>
      <c r="L68" s="1973" t="s">
        <v>10</v>
      </c>
      <c r="M68" s="1775">
        <v>142.19999999999999</v>
      </c>
      <c r="N68" s="1775">
        <v>253.3</v>
      </c>
      <c r="O68" s="1775">
        <v>299.5</v>
      </c>
    </row>
    <row r="69" spans="1:15">
      <c r="A69" s="1334"/>
      <c r="B69" s="1335"/>
      <c r="C69" s="1335"/>
      <c r="D69" s="1335"/>
      <c r="E69" s="1335"/>
      <c r="F69" s="1335"/>
      <c r="G69" s="1335"/>
      <c r="H69" s="1335"/>
      <c r="I69" s="1335"/>
      <c r="J69" s="1335"/>
      <c r="K69" s="1335"/>
      <c r="L69" s="1335"/>
      <c r="M69" s="1335"/>
      <c r="N69" s="1335"/>
      <c r="O69" s="1335"/>
    </row>
    <row r="70" spans="1:15">
      <c r="D70" s="1897"/>
      <c r="E70" s="1897"/>
      <c r="H70" s="1897"/>
      <c r="I70" s="1897"/>
      <c r="J70" s="1878"/>
      <c r="K70" s="1878"/>
      <c r="L70" s="1878"/>
      <c r="M70" s="1871"/>
    </row>
    <row r="71" spans="1:15">
      <c r="H71" s="1897"/>
      <c r="I71" s="1897"/>
      <c r="J71" s="1878"/>
      <c r="K71" s="1878"/>
      <c r="L71" s="1878"/>
      <c r="M71" s="1871"/>
    </row>
    <row r="72" spans="1:15" ht="15.75">
      <c r="A72" s="1322" t="s">
        <v>1262</v>
      </c>
      <c r="B72" s="659"/>
      <c r="C72" s="659"/>
      <c r="D72" s="659"/>
      <c r="E72" s="659"/>
      <c r="H72" s="1897"/>
      <c r="I72" s="1897"/>
      <c r="J72" s="1878"/>
      <c r="K72" s="1878"/>
      <c r="L72" s="1878"/>
      <c r="M72" s="1871"/>
    </row>
    <row r="73" spans="1:15">
      <c r="A73" s="1898"/>
      <c r="B73" s="1898"/>
      <c r="C73" s="1898"/>
      <c r="D73" s="1898"/>
      <c r="E73" s="1898"/>
      <c r="H73" s="1897"/>
      <c r="I73" s="1897"/>
      <c r="J73" s="1878"/>
      <c r="K73" s="1878"/>
      <c r="L73" s="1878"/>
      <c r="M73" s="1871"/>
    </row>
    <row r="74" spans="1:15">
      <c r="A74" s="1326"/>
      <c r="B74" s="1327" t="s">
        <v>611</v>
      </c>
      <c r="C74" s="1227">
        <v>2003</v>
      </c>
      <c r="D74" s="1227">
        <v>2004</v>
      </c>
      <c r="E74" s="1328">
        <v>2007</v>
      </c>
      <c r="F74" s="1328">
        <v>2012</v>
      </c>
      <c r="G74" s="1328">
        <v>2013</v>
      </c>
      <c r="H74" s="1227">
        <v>2014</v>
      </c>
      <c r="I74" s="1227">
        <v>2016</v>
      </c>
      <c r="J74" s="1226">
        <v>2017</v>
      </c>
      <c r="K74" s="1227">
        <v>2019</v>
      </c>
      <c r="L74" s="1227">
        <v>2020</v>
      </c>
      <c r="M74" s="1227">
        <v>2021</v>
      </c>
      <c r="N74" s="1227">
        <v>2022</v>
      </c>
      <c r="O74" s="1227">
        <v>2023</v>
      </c>
    </row>
    <row r="75" spans="1:15">
      <c r="A75" s="1954"/>
      <c r="B75" s="1954"/>
      <c r="C75" s="1915"/>
      <c r="D75" s="1915"/>
      <c r="E75" s="1916"/>
      <c r="F75" s="1916"/>
      <c r="G75" s="1916"/>
      <c r="H75" s="1925"/>
      <c r="I75" s="1925"/>
      <c r="J75" s="1925"/>
      <c r="K75" s="1878"/>
      <c r="L75" s="1878"/>
      <c r="M75" s="1871"/>
    </row>
    <row r="76" spans="1:15" ht="12.75" hidden="1" customHeight="1">
      <c r="A76" s="1296" t="s">
        <v>618</v>
      </c>
      <c r="B76" s="1296" t="s">
        <v>613</v>
      </c>
      <c r="C76" s="160">
        <v>91.7</v>
      </c>
      <c r="D76" s="1925" t="s">
        <v>10</v>
      </c>
      <c r="E76" s="1914">
        <v>676.3</v>
      </c>
      <c r="F76" s="1916">
        <v>352.6</v>
      </c>
      <c r="G76" s="1916">
        <v>1084.3</v>
      </c>
      <c r="H76" s="251">
        <v>1319.9</v>
      </c>
      <c r="I76" s="251">
        <v>277.8</v>
      </c>
      <c r="J76" s="251">
        <v>1517</v>
      </c>
      <c r="K76" s="251">
        <v>166.7</v>
      </c>
      <c r="L76" s="251">
        <v>153.6</v>
      </c>
      <c r="M76" s="1871">
        <v>580.79999999999995</v>
      </c>
      <c r="N76" s="1871">
        <v>1144.8</v>
      </c>
      <c r="O76" s="1871">
        <v>486.1</v>
      </c>
    </row>
    <row r="77" spans="1:15" hidden="1">
      <c r="A77" s="1296" t="s">
        <v>609</v>
      </c>
      <c r="B77" s="1296" t="s">
        <v>613</v>
      </c>
      <c r="C77" s="1955">
        <v>640</v>
      </c>
      <c r="D77" s="1925" t="s">
        <v>10</v>
      </c>
      <c r="E77" s="1925" t="s">
        <v>10</v>
      </c>
      <c r="F77" s="1916"/>
      <c r="G77" s="1925" t="s">
        <v>10</v>
      </c>
      <c r="H77" s="251"/>
      <c r="I77" s="251"/>
      <c r="J77" s="251"/>
      <c r="K77" s="251"/>
      <c r="L77" s="251"/>
      <c r="M77" s="1871"/>
    </row>
    <row r="78" spans="1:15">
      <c r="A78" s="1296" t="s">
        <v>608</v>
      </c>
      <c r="B78" s="1296" t="s">
        <v>613</v>
      </c>
      <c r="C78" s="160">
        <v>856</v>
      </c>
      <c r="D78" s="1916">
        <v>169.4</v>
      </c>
      <c r="E78" s="1914">
        <v>575</v>
      </c>
      <c r="F78" s="1925" t="s">
        <v>10</v>
      </c>
      <c r="G78" s="1916">
        <v>20</v>
      </c>
      <c r="H78" s="251">
        <v>45.7</v>
      </c>
      <c r="I78" s="251" t="s">
        <v>10</v>
      </c>
      <c r="J78" s="251" t="s">
        <v>10</v>
      </c>
      <c r="K78" s="251" t="s">
        <v>10</v>
      </c>
      <c r="L78" s="251" t="s">
        <v>10</v>
      </c>
      <c r="M78" s="1897" t="s">
        <v>10</v>
      </c>
      <c r="N78" s="1774">
        <v>200</v>
      </c>
      <c r="O78" s="1774">
        <v>1824.5</v>
      </c>
    </row>
    <row r="79" spans="1:15">
      <c r="A79" s="1296" t="s">
        <v>606</v>
      </c>
      <c r="B79" s="1296" t="s">
        <v>613</v>
      </c>
      <c r="C79" s="160" t="s">
        <v>10</v>
      </c>
      <c r="D79" s="1916">
        <v>100.3</v>
      </c>
      <c r="E79" s="1925" t="s">
        <v>10</v>
      </c>
      <c r="F79" s="1925" t="s">
        <v>10</v>
      </c>
      <c r="G79" s="1916">
        <v>0.6</v>
      </c>
      <c r="H79" s="251">
        <v>54</v>
      </c>
      <c r="I79" s="251">
        <v>23</v>
      </c>
      <c r="J79" s="251">
        <v>10</v>
      </c>
      <c r="K79" s="251">
        <v>4.9000000000000004</v>
      </c>
      <c r="L79" s="251">
        <v>33</v>
      </c>
      <c r="M79" s="1897" t="s">
        <v>10</v>
      </c>
      <c r="N79" s="1897">
        <v>0.4</v>
      </c>
      <c r="O79" s="1897" t="s">
        <v>10</v>
      </c>
    </row>
    <row r="80" spans="1:15">
      <c r="A80" s="1296" t="s">
        <v>1587</v>
      </c>
      <c r="B80" s="1296" t="s">
        <v>613</v>
      </c>
      <c r="C80" s="160">
        <v>2294</v>
      </c>
      <c r="D80" s="1914">
        <v>564</v>
      </c>
      <c r="E80" s="1914">
        <v>2389.6</v>
      </c>
      <c r="F80" s="1914">
        <v>10</v>
      </c>
      <c r="G80" s="1916">
        <v>18103.7</v>
      </c>
      <c r="H80" s="251">
        <v>49662.7</v>
      </c>
      <c r="I80" s="251" t="s">
        <v>10</v>
      </c>
      <c r="J80" s="251" t="s">
        <v>10</v>
      </c>
      <c r="K80" s="251" t="s">
        <v>10</v>
      </c>
      <c r="L80" s="251" t="s">
        <v>10</v>
      </c>
      <c r="M80" s="1897" t="s">
        <v>10</v>
      </c>
      <c r="N80" s="1773">
        <v>79599.600000000006</v>
      </c>
      <c r="O80" s="1773">
        <v>94471.7</v>
      </c>
    </row>
    <row r="81" spans="1:15">
      <c r="A81" s="1296" t="s">
        <v>617</v>
      </c>
      <c r="B81" s="1296" t="s">
        <v>616</v>
      </c>
      <c r="C81" s="160">
        <v>218.7</v>
      </c>
      <c r="D81" s="1925" t="s">
        <v>10</v>
      </c>
      <c r="E81" s="1914">
        <v>179.8</v>
      </c>
      <c r="F81" s="1916">
        <v>2.5</v>
      </c>
      <c r="G81" s="1916">
        <v>3.7</v>
      </c>
      <c r="H81" s="251">
        <v>75</v>
      </c>
      <c r="I81" s="251">
        <v>67.8</v>
      </c>
      <c r="J81" s="251" t="s">
        <v>10</v>
      </c>
      <c r="K81" s="251" t="s">
        <v>10</v>
      </c>
      <c r="L81" s="251">
        <v>4.4000000000000004</v>
      </c>
      <c r="M81" s="1871">
        <v>44.9</v>
      </c>
      <c r="N81" s="1871">
        <v>92.5</v>
      </c>
      <c r="O81" s="1871">
        <v>49.7</v>
      </c>
    </row>
    <row r="82" spans="1:15">
      <c r="A82" s="1296" t="s">
        <v>615</v>
      </c>
      <c r="B82" s="1296" t="s">
        <v>613</v>
      </c>
      <c r="C82" s="160">
        <v>31695.4</v>
      </c>
      <c r="D82" s="1925" t="s">
        <v>10</v>
      </c>
      <c r="E82" s="1925" t="s">
        <v>10</v>
      </c>
      <c r="F82" s="1925">
        <v>1674</v>
      </c>
      <c r="G82" s="1925">
        <v>3448.7</v>
      </c>
      <c r="H82" s="251">
        <v>3103.9</v>
      </c>
      <c r="I82" s="251">
        <v>686</v>
      </c>
      <c r="J82" s="251">
        <v>14535.9</v>
      </c>
      <c r="K82" s="251">
        <v>16920.5</v>
      </c>
      <c r="L82" s="251">
        <v>4630.2</v>
      </c>
      <c r="M82" s="2088">
        <v>13000</v>
      </c>
      <c r="N82" s="2088">
        <v>1960.6</v>
      </c>
      <c r="O82" s="1897" t="s">
        <v>10</v>
      </c>
    </row>
    <row r="83" spans="1:15">
      <c r="A83" s="1296" t="s">
        <v>614</v>
      </c>
      <c r="B83" s="1296" t="s">
        <v>613</v>
      </c>
      <c r="C83" s="1955">
        <v>0.1</v>
      </c>
      <c r="D83" s="1925" t="s">
        <v>10</v>
      </c>
      <c r="E83" s="1925" t="s">
        <v>10</v>
      </c>
      <c r="F83" s="1925">
        <v>22</v>
      </c>
      <c r="G83" s="1925" t="s">
        <v>10</v>
      </c>
      <c r="H83" s="251">
        <v>66</v>
      </c>
      <c r="I83" s="251" t="s">
        <v>10</v>
      </c>
      <c r="J83" s="251" t="s">
        <v>10</v>
      </c>
      <c r="K83" s="251">
        <v>22.1</v>
      </c>
      <c r="L83" s="251">
        <v>1428.8</v>
      </c>
      <c r="M83" s="2088">
        <v>1580.6</v>
      </c>
      <c r="N83" s="2088">
        <v>1076</v>
      </c>
      <c r="O83" s="2088">
        <v>672.8</v>
      </c>
    </row>
    <row r="84" spans="1:15">
      <c r="A84" s="1333"/>
      <c r="B84" s="1333"/>
      <c r="C84" s="1330"/>
      <c r="D84" s="1333"/>
      <c r="E84" s="1333"/>
      <c r="F84" s="1330"/>
      <c r="G84" s="1330"/>
      <c r="H84" s="1330"/>
      <c r="I84" s="1332"/>
      <c r="J84" s="1332"/>
      <c r="K84" s="1332"/>
      <c r="L84" s="1332"/>
      <c r="M84" s="1332"/>
      <c r="N84" s="1332"/>
      <c r="O84" s="1332"/>
    </row>
    <row r="85" spans="1:15">
      <c r="A85" s="1874"/>
      <c r="B85" s="1874"/>
      <c r="D85" s="1874"/>
      <c r="E85" s="1874"/>
      <c r="M85" s="1871"/>
    </row>
    <row r="86" spans="1:15">
      <c r="A86" s="1963"/>
      <c r="B86" s="1874"/>
      <c r="D86" s="1874"/>
      <c r="E86" s="1874"/>
      <c r="M86" s="1871"/>
    </row>
    <row r="87" spans="1:15">
      <c r="B87" s="1874"/>
      <c r="D87" s="1874"/>
      <c r="E87" s="1874"/>
      <c r="M87" s="1871"/>
    </row>
    <row r="88" spans="1:15" ht="15.75">
      <c r="A88" s="1322" t="s">
        <v>612</v>
      </c>
      <c r="B88" s="659"/>
      <c r="C88" s="659"/>
      <c r="D88" s="659"/>
      <c r="E88" s="659"/>
      <c r="M88" s="1871"/>
    </row>
    <row r="89" spans="1:15">
      <c r="A89" s="1329"/>
      <c r="B89" s="1898"/>
      <c r="C89" s="1898"/>
      <c r="D89" s="1898"/>
      <c r="E89" s="1898"/>
      <c r="M89" s="1871"/>
    </row>
    <row r="90" spans="1:15">
      <c r="A90" s="1324"/>
      <c r="B90" s="1325" t="s">
        <v>611</v>
      </c>
      <c r="C90" s="1213">
        <v>2003</v>
      </c>
      <c r="D90" s="1213">
        <v>2004</v>
      </c>
      <c r="E90" s="1224">
        <v>2007</v>
      </c>
      <c r="F90" s="1224">
        <v>2012</v>
      </c>
      <c r="G90" s="1224">
        <v>2013</v>
      </c>
      <c r="H90" s="1224">
        <v>2014</v>
      </c>
      <c r="I90" s="1213">
        <v>2016</v>
      </c>
      <c r="J90" s="1214">
        <v>2017</v>
      </c>
      <c r="K90" s="1213">
        <v>2019</v>
      </c>
      <c r="L90" s="1213">
        <v>2020</v>
      </c>
      <c r="M90" s="1213">
        <v>2021</v>
      </c>
      <c r="N90" s="1213">
        <v>2022</v>
      </c>
      <c r="O90" s="1213">
        <v>2023</v>
      </c>
    </row>
    <row r="91" spans="1:15">
      <c r="A91" s="1954"/>
      <c r="B91" s="1956"/>
      <c r="C91" s="1919"/>
      <c r="D91" s="1919"/>
      <c r="E91" s="1923"/>
      <c r="F91" s="1916"/>
      <c r="G91" s="1916"/>
      <c r="H91" s="1916"/>
      <c r="I91" s="1916"/>
      <c r="J91" s="1916"/>
      <c r="M91" s="1871"/>
    </row>
    <row r="92" spans="1:15">
      <c r="A92" s="1957" t="s">
        <v>610</v>
      </c>
      <c r="B92" s="1957" t="s">
        <v>598</v>
      </c>
      <c r="C92" s="1955" t="s">
        <v>10</v>
      </c>
      <c r="D92" s="1925" t="s">
        <v>10</v>
      </c>
      <c r="E92" s="1925" t="s">
        <v>10</v>
      </c>
      <c r="F92" s="1916">
        <v>4.4000000000000004</v>
      </c>
      <c r="G92" s="1925" t="s">
        <v>10</v>
      </c>
      <c r="H92" s="251" t="s">
        <v>10</v>
      </c>
      <c r="I92" s="251">
        <v>29.8</v>
      </c>
      <c r="J92" s="251">
        <v>6.8</v>
      </c>
      <c r="K92" s="251">
        <v>0.9</v>
      </c>
      <c r="L92" s="1872">
        <v>20.8</v>
      </c>
      <c r="M92" s="1871">
        <v>18.100000000000001</v>
      </c>
      <c r="N92" s="1871">
        <v>44.3</v>
      </c>
      <c r="O92" s="1871">
        <v>2.2000000000000002</v>
      </c>
    </row>
    <row r="93" spans="1:15">
      <c r="A93" s="1957" t="s">
        <v>609</v>
      </c>
      <c r="B93" s="1957" t="s">
        <v>598</v>
      </c>
      <c r="C93" s="1949">
        <v>4150.3</v>
      </c>
      <c r="D93" s="1916">
        <v>4052.2</v>
      </c>
      <c r="E93" s="1916">
        <v>65486.6</v>
      </c>
      <c r="F93" s="1916">
        <v>43523.1</v>
      </c>
      <c r="G93" s="1916">
        <v>35537.1</v>
      </c>
      <c r="H93" s="251">
        <v>56463.9</v>
      </c>
      <c r="I93" s="251">
        <v>23711</v>
      </c>
      <c r="J93" s="251">
        <v>30080.5</v>
      </c>
      <c r="K93" s="251">
        <v>21463.1</v>
      </c>
      <c r="L93" s="2094">
        <v>25407.599999999999</v>
      </c>
      <c r="M93" s="2088">
        <v>18154.099999999999</v>
      </c>
      <c r="N93" s="2088">
        <v>25329.9</v>
      </c>
      <c r="O93" s="2088">
        <v>45033.4</v>
      </c>
    </row>
    <row r="94" spans="1:15">
      <c r="A94" s="1957" t="s">
        <v>608</v>
      </c>
      <c r="B94" s="1957" t="s">
        <v>598</v>
      </c>
      <c r="C94" s="1949" t="s">
        <v>10</v>
      </c>
      <c r="D94" s="1925" t="s">
        <v>10</v>
      </c>
      <c r="E94" s="1916">
        <v>7359.1</v>
      </c>
      <c r="F94" s="1916">
        <v>18708.7</v>
      </c>
      <c r="G94" s="1916">
        <v>23497.9</v>
      </c>
      <c r="H94" s="251">
        <v>7981</v>
      </c>
      <c r="I94" s="251">
        <v>1840</v>
      </c>
      <c r="J94" s="251">
        <v>6987</v>
      </c>
      <c r="K94" s="251">
        <v>26864.9</v>
      </c>
      <c r="L94" s="2094">
        <v>39727.300000000003</v>
      </c>
      <c r="M94" s="2088">
        <v>13302.5</v>
      </c>
      <c r="N94" s="2088">
        <v>9045.1</v>
      </c>
      <c r="O94" s="2088">
        <v>9051.9</v>
      </c>
    </row>
    <row r="95" spans="1:15">
      <c r="A95" s="1957" t="s">
        <v>607</v>
      </c>
      <c r="B95" s="1957" t="s">
        <v>598</v>
      </c>
      <c r="C95" s="1949">
        <v>201.8</v>
      </c>
      <c r="D95" s="1925" t="s">
        <v>10</v>
      </c>
      <c r="E95" s="1916">
        <v>2252.4</v>
      </c>
      <c r="F95" s="1916">
        <v>699.8</v>
      </c>
      <c r="G95" s="1916">
        <v>1344.8</v>
      </c>
      <c r="H95" s="251">
        <v>2842.1</v>
      </c>
      <c r="I95" s="251">
        <v>544.70000000000005</v>
      </c>
      <c r="J95" s="251">
        <v>678.7</v>
      </c>
      <c r="K95" s="251">
        <v>822.3</v>
      </c>
      <c r="L95" s="1872">
        <v>408.7</v>
      </c>
      <c r="M95" s="1871">
        <v>638.6</v>
      </c>
      <c r="N95" s="1897" t="s">
        <v>10</v>
      </c>
      <c r="O95" s="1897" t="s">
        <v>10</v>
      </c>
    </row>
    <row r="96" spans="1:15">
      <c r="A96" s="1957" t="s">
        <v>606</v>
      </c>
      <c r="B96" s="1957" t="s">
        <v>598</v>
      </c>
      <c r="C96" s="1949">
        <v>434</v>
      </c>
      <c r="D96" s="1916">
        <v>100.3</v>
      </c>
      <c r="E96" s="1916">
        <v>319.60000000000002</v>
      </c>
      <c r="F96" s="1916">
        <v>2531</v>
      </c>
      <c r="G96" s="1916">
        <v>1792.9</v>
      </c>
      <c r="H96" s="251">
        <v>761.4</v>
      </c>
      <c r="I96" s="251">
        <v>2087.8000000000002</v>
      </c>
      <c r="J96" s="251">
        <v>1524.2</v>
      </c>
      <c r="K96" s="251">
        <v>705.4</v>
      </c>
      <c r="L96" s="1872">
        <v>555.5</v>
      </c>
      <c r="M96" s="2088">
        <v>1270.3</v>
      </c>
      <c r="N96" s="2088">
        <v>1140.4000000000001</v>
      </c>
      <c r="O96" s="2088">
        <v>734.8</v>
      </c>
    </row>
    <row r="97" spans="1:16">
      <c r="A97" s="1957" t="s">
        <v>605</v>
      </c>
      <c r="B97" s="1957" t="s">
        <v>598</v>
      </c>
      <c r="C97" s="1949">
        <v>43436.6</v>
      </c>
      <c r="D97" s="1916">
        <v>72762.899999999994</v>
      </c>
      <c r="E97" s="1914">
        <v>48639</v>
      </c>
      <c r="F97" s="1916">
        <v>50628.3</v>
      </c>
      <c r="G97" s="1916">
        <v>41231.800000000003</v>
      </c>
      <c r="H97" s="251">
        <v>11227</v>
      </c>
      <c r="I97" s="251">
        <v>16280.7</v>
      </c>
      <c r="J97" s="251">
        <v>21741.1</v>
      </c>
      <c r="K97" s="251">
        <v>6175.4</v>
      </c>
      <c r="L97" s="2094">
        <v>13894.8</v>
      </c>
      <c r="M97" s="2088">
        <v>16987.2</v>
      </c>
      <c r="N97" s="2088">
        <v>34406.400000000001</v>
      </c>
      <c r="O97" s="2088">
        <v>43356.3</v>
      </c>
    </row>
    <row r="98" spans="1:16">
      <c r="A98" s="1957" t="s">
        <v>604</v>
      </c>
      <c r="B98" s="1957" t="s">
        <v>598</v>
      </c>
      <c r="C98" s="1949">
        <v>14506.7</v>
      </c>
      <c r="D98" s="1916">
        <v>7587.6</v>
      </c>
      <c r="E98" s="1914">
        <v>22783.7</v>
      </c>
      <c r="F98" s="1916">
        <v>30692.400000000001</v>
      </c>
      <c r="G98" s="1916">
        <v>15642</v>
      </c>
      <c r="H98" s="251">
        <v>25815.8</v>
      </c>
      <c r="I98" s="251">
        <v>16377.2</v>
      </c>
      <c r="J98" s="251">
        <v>93418</v>
      </c>
      <c r="K98" s="251">
        <v>91224</v>
      </c>
      <c r="L98" s="2094">
        <v>35851.5</v>
      </c>
      <c r="M98" s="2088">
        <v>34980.400000000001</v>
      </c>
      <c r="N98" s="2088">
        <v>24452.400000000001</v>
      </c>
      <c r="O98" s="2088">
        <v>34729.599999999999</v>
      </c>
    </row>
    <row r="99" spans="1:16">
      <c r="A99" s="1957" t="s">
        <v>603</v>
      </c>
      <c r="B99" s="1957" t="s">
        <v>602</v>
      </c>
      <c r="C99" s="1949">
        <v>29.9</v>
      </c>
      <c r="D99" s="1916">
        <v>46.5</v>
      </c>
      <c r="E99" s="1916">
        <v>53.5</v>
      </c>
      <c r="F99" s="1916">
        <v>23.8</v>
      </c>
      <c r="G99" s="1916">
        <v>24.7</v>
      </c>
      <c r="H99" s="251">
        <v>7.6</v>
      </c>
      <c r="I99" s="251">
        <v>29.1</v>
      </c>
      <c r="J99" s="251">
        <v>20.9</v>
      </c>
      <c r="K99" s="251">
        <v>25.9</v>
      </c>
      <c r="L99" s="1872">
        <v>26.5</v>
      </c>
      <c r="M99" s="1871">
        <v>34.700000000000003</v>
      </c>
      <c r="N99" s="1871">
        <v>34.5</v>
      </c>
      <c r="O99" s="1871">
        <v>39.1</v>
      </c>
    </row>
    <row r="100" spans="1:16">
      <c r="A100" s="1957" t="s">
        <v>601</v>
      </c>
      <c r="B100" s="1957" t="s">
        <v>598</v>
      </c>
      <c r="C100" s="1949">
        <v>363.3</v>
      </c>
      <c r="D100" s="1916">
        <v>161.6</v>
      </c>
      <c r="E100" s="1925">
        <v>47.2</v>
      </c>
      <c r="F100" s="1925" t="s">
        <v>10</v>
      </c>
      <c r="G100" s="1916">
        <v>326.8</v>
      </c>
      <c r="H100" s="251">
        <v>64.3</v>
      </c>
      <c r="I100" s="251" t="s">
        <v>10</v>
      </c>
      <c r="J100" s="251" t="s">
        <v>10</v>
      </c>
      <c r="K100" s="251" t="s">
        <v>10</v>
      </c>
      <c r="L100" s="1878" t="s">
        <v>10</v>
      </c>
      <c r="M100" s="1897" t="s">
        <v>10</v>
      </c>
      <c r="N100" s="1897" t="s">
        <v>10</v>
      </c>
      <c r="O100" s="1897" t="s">
        <v>10</v>
      </c>
      <c r="P100" s="1772"/>
    </row>
    <row r="101" spans="1:16">
      <c r="A101" s="1957" t="s">
        <v>600</v>
      </c>
      <c r="B101" s="1957" t="s">
        <v>598</v>
      </c>
      <c r="C101" s="1958">
        <v>11986.5</v>
      </c>
      <c r="D101" s="1916">
        <v>21015.4</v>
      </c>
      <c r="E101" s="1916">
        <v>100275.6</v>
      </c>
      <c r="F101" s="1916">
        <v>7656.5</v>
      </c>
      <c r="G101" s="1916">
        <v>29048.400000000001</v>
      </c>
      <c r="H101" s="251">
        <v>52264.800000000003</v>
      </c>
      <c r="I101" s="251">
        <v>2282.4</v>
      </c>
      <c r="J101" s="251">
        <v>15827</v>
      </c>
      <c r="K101" s="251">
        <v>2814.9</v>
      </c>
      <c r="L101" s="2092">
        <v>2404.5</v>
      </c>
      <c r="M101" s="2088">
        <v>1303.0999999999999</v>
      </c>
      <c r="N101" s="2088">
        <v>895.3</v>
      </c>
      <c r="O101" s="2088">
        <v>57.5</v>
      </c>
    </row>
    <row r="102" spans="1:16">
      <c r="A102" s="1957" t="s">
        <v>599</v>
      </c>
      <c r="B102" s="1957" t="s">
        <v>598</v>
      </c>
      <c r="C102" s="1949">
        <v>12.2</v>
      </c>
      <c r="D102" s="1916">
        <v>0.2</v>
      </c>
      <c r="E102" s="1916">
        <v>61.9</v>
      </c>
      <c r="F102" s="1916">
        <v>46.2</v>
      </c>
      <c r="G102" s="1916">
        <v>91</v>
      </c>
      <c r="H102" s="251" t="s">
        <v>10</v>
      </c>
      <c r="I102" s="251">
        <v>10.9</v>
      </c>
      <c r="J102" s="251">
        <v>44.5</v>
      </c>
      <c r="K102" s="251">
        <v>646.9</v>
      </c>
      <c r="L102" s="1872">
        <v>84.8</v>
      </c>
      <c r="M102" s="1871">
        <v>26.1</v>
      </c>
      <c r="N102" s="1871">
        <v>59.5</v>
      </c>
      <c r="O102" s="1897" t="s">
        <v>10</v>
      </c>
    </row>
    <row r="103" spans="1:16">
      <c r="A103" s="1330"/>
      <c r="B103" s="1331"/>
      <c r="C103" s="1330"/>
      <c r="D103" s="1330"/>
      <c r="E103" s="1330"/>
      <c r="F103" s="1330"/>
      <c r="G103" s="1330"/>
      <c r="H103" s="1330"/>
      <c r="I103" s="1330"/>
      <c r="J103" s="1332"/>
      <c r="K103" s="1332"/>
      <c r="L103" s="1332"/>
      <c r="M103" s="1332"/>
      <c r="N103" s="1332"/>
      <c r="O103" s="1332"/>
    </row>
    <row r="125" hidden="1"/>
    <row r="126" hidden="1"/>
    <row r="127" hidden="1"/>
  </sheetData>
  <mergeCells count="2">
    <mergeCell ref="A1:E1"/>
    <mergeCell ref="A2:E2"/>
  </mergeCells>
  <pageMargins left="0.98425196850393704" right="0.9055118110236221" top="0.70866141732283472" bottom="0.78740157480314965" header="0.51181102362204722" footer="0.59055118110236227"/>
  <pageSetup paperSize="9" scale="88" firstPageNumber="64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65"/>
  <sheetViews>
    <sheetView topLeftCell="A13" zoomScale="90" zoomScaleNormal="90" zoomScaleSheetLayoutView="90" workbookViewId="0">
      <selection activeCell="R31" sqref="R31"/>
    </sheetView>
  </sheetViews>
  <sheetFormatPr defaultColWidth="10.6640625" defaultRowHeight="12.75"/>
  <cols>
    <col min="1" max="1" width="36.83203125" style="2" customWidth="1"/>
    <col min="2" max="2" width="6.5" style="2" hidden="1" customWidth="1"/>
    <col min="3" max="3" width="11" style="2" hidden="1" customWidth="1"/>
    <col min="4" max="4" width="11.33203125" style="2" hidden="1" customWidth="1"/>
    <col min="5" max="5" width="11.6640625" style="2" hidden="1" customWidth="1"/>
    <col min="6" max="8" width="0" style="2" hidden="1" customWidth="1"/>
    <col min="9" max="9" width="11.5" style="2" hidden="1" customWidth="1"/>
    <col min="10" max="10" width="10.6640625" style="2" hidden="1" customWidth="1"/>
    <col min="11" max="11" width="9.6640625" style="2" hidden="1" customWidth="1"/>
    <col min="12" max="12" width="9.5" style="54" hidden="1" customWidth="1"/>
    <col min="13" max="13" width="0" style="54" hidden="1" customWidth="1"/>
    <col min="14" max="15" width="10.6640625" style="54"/>
    <col min="16" max="16" width="10.6640625" style="2"/>
    <col min="17" max="17" width="10.6640625" style="54"/>
    <col min="18" max="18" width="10.83203125" style="2" customWidth="1"/>
    <col min="19" max="16384" width="10.6640625" style="2"/>
  </cols>
  <sheetData>
    <row r="1" spans="1:18" ht="18" customHeight="1">
      <c r="A1" s="2200" t="s">
        <v>798</v>
      </c>
      <c r="B1" s="2200"/>
      <c r="C1" s="2200"/>
      <c r="D1" s="2200"/>
      <c r="E1" s="2200"/>
      <c r="F1" s="2200"/>
      <c r="G1" s="2200"/>
      <c r="H1" s="2200"/>
      <c r="I1" s="2200"/>
      <c r="J1" s="2200"/>
    </row>
    <row r="2" spans="1:18" ht="18" customHeight="1">
      <c r="A2" s="463"/>
      <c r="B2" s="463"/>
      <c r="C2" s="463"/>
      <c r="D2" s="463"/>
      <c r="E2" s="463"/>
      <c r="F2" s="463"/>
      <c r="G2" s="463"/>
      <c r="H2" s="463"/>
      <c r="I2" s="463"/>
      <c r="J2" s="463"/>
    </row>
    <row r="3" spans="1:18" s="892" customFormat="1" ht="18" customHeight="1">
      <c r="A3" s="663" t="s">
        <v>1529</v>
      </c>
      <c r="B3" s="663"/>
      <c r="C3" s="663"/>
      <c r="D3" s="663"/>
      <c r="E3" s="663"/>
      <c r="F3" s="663"/>
      <c r="G3" s="663"/>
      <c r="H3" s="663"/>
      <c r="Q3" s="54"/>
    </row>
    <row r="4" spans="1:18" s="892" customFormat="1" ht="18" customHeight="1">
      <c r="A4" s="669" t="s">
        <v>1530</v>
      </c>
      <c r="B4" s="669"/>
      <c r="C4" s="669"/>
      <c r="D4" s="669" t="s">
        <v>799</v>
      </c>
      <c r="E4" s="669"/>
      <c r="Q4" s="54"/>
    </row>
    <row r="5" spans="1:18" ht="18" customHeight="1">
      <c r="A5" s="1230" t="s">
        <v>1263</v>
      </c>
      <c r="B5" s="1230"/>
      <c r="C5" s="1230"/>
      <c r="D5" s="1230"/>
      <c r="E5" s="1230"/>
      <c r="F5" s="1230"/>
      <c r="G5" s="1230"/>
      <c r="H5" s="1230"/>
      <c r="I5" s="1230"/>
      <c r="J5" s="1230"/>
      <c r="K5" s="1230"/>
      <c r="L5" s="1231"/>
      <c r="M5" s="1231"/>
      <c r="N5" s="1231"/>
      <c r="O5" s="1231"/>
      <c r="P5" s="1231"/>
    </row>
    <row r="6" spans="1:18" ht="18" customHeight="1">
      <c r="A6" s="1232"/>
      <c r="B6" s="1233"/>
      <c r="C6" s="1234">
        <v>2003</v>
      </c>
      <c r="D6" s="1234">
        <v>2004</v>
      </c>
      <c r="E6" s="1235">
        <v>2007</v>
      </c>
      <c r="F6" s="1236">
        <v>2011</v>
      </c>
      <c r="G6" s="1236">
        <v>2012</v>
      </c>
      <c r="H6" s="1236">
        <v>2013</v>
      </c>
      <c r="I6" s="1236">
        <v>2014</v>
      </c>
      <c r="J6" s="1236">
        <v>2015</v>
      </c>
      <c r="K6" s="1236">
        <v>2016</v>
      </c>
      <c r="L6" s="1236">
        <v>2017</v>
      </c>
      <c r="M6" s="1236">
        <v>2018</v>
      </c>
      <c r="N6" s="1236">
        <v>2019</v>
      </c>
      <c r="O6" s="1236">
        <v>2020</v>
      </c>
      <c r="P6" s="1236">
        <v>2021</v>
      </c>
      <c r="Q6" s="1476">
        <v>2022</v>
      </c>
      <c r="R6" s="1476">
        <v>2023</v>
      </c>
    </row>
    <row r="7" spans="1:18" ht="12.75" customHeight="1">
      <c r="A7" s="682"/>
      <c r="B7" s="683"/>
      <c r="C7" s="620"/>
      <c r="D7" s="620"/>
      <c r="E7" s="620"/>
      <c r="F7" s="954"/>
      <c r="G7" s="620"/>
      <c r="H7" s="610"/>
      <c r="I7" s="620"/>
      <c r="J7" s="620"/>
      <c r="K7" s="620"/>
    </row>
    <row r="8" spans="1:18">
      <c r="A8" s="955" t="s">
        <v>473</v>
      </c>
      <c r="B8" s="684"/>
      <c r="C8" s="685">
        <v>248548</v>
      </c>
      <c r="D8" s="684">
        <v>250480</v>
      </c>
      <c r="E8" s="684">
        <v>250057</v>
      </c>
      <c r="F8" s="610">
        <v>255848</v>
      </c>
      <c r="G8" s="684">
        <v>260451</v>
      </c>
      <c r="H8" s="684">
        <v>265204</v>
      </c>
      <c r="I8" s="956">
        <v>270292</v>
      </c>
      <c r="J8" s="956">
        <v>275753</v>
      </c>
      <c r="K8" s="956">
        <v>281926</v>
      </c>
      <c r="L8" s="956">
        <v>288818</v>
      </c>
      <c r="M8" s="956">
        <v>299456</v>
      </c>
      <c r="N8" s="956">
        <v>312530</v>
      </c>
      <c r="O8" s="956">
        <v>322164</v>
      </c>
      <c r="P8" s="992">
        <v>350577</v>
      </c>
      <c r="Q8" s="956">
        <v>361273</v>
      </c>
      <c r="R8" s="956">
        <v>366738</v>
      </c>
    </row>
    <row r="9" spans="1:18">
      <c r="A9" s="686" t="s">
        <v>800</v>
      </c>
      <c r="B9" s="684"/>
      <c r="C9" s="616"/>
      <c r="D9" s="684"/>
      <c r="E9" s="684"/>
      <c r="F9" s="620"/>
      <c r="G9" s="684"/>
      <c r="H9" s="684"/>
      <c r="I9" s="620"/>
      <c r="J9" s="620"/>
      <c r="K9" s="620"/>
      <c r="P9" s="54"/>
    </row>
    <row r="10" spans="1:18">
      <c r="A10" s="686" t="s">
        <v>801</v>
      </c>
      <c r="B10" s="687"/>
      <c r="C10" s="688">
        <v>4049</v>
      </c>
      <c r="D10" s="687">
        <v>4058</v>
      </c>
      <c r="E10" s="687">
        <v>4686</v>
      </c>
      <c r="F10" s="620">
        <v>5305</v>
      </c>
      <c r="G10" s="687">
        <v>6251</v>
      </c>
      <c r="H10" s="687">
        <v>6269</v>
      </c>
      <c r="I10" s="957">
        <v>6941</v>
      </c>
      <c r="J10" s="957">
        <v>6863</v>
      </c>
      <c r="K10" s="957">
        <v>7030</v>
      </c>
      <c r="L10" s="957">
        <v>7328</v>
      </c>
      <c r="M10" s="957">
        <v>11567</v>
      </c>
      <c r="N10" s="957">
        <v>13141</v>
      </c>
      <c r="O10" s="957">
        <v>11505</v>
      </c>
      <c r="P10" s="993">
        <v>6666</v>
      </c>
      <c r="Q10" s="993">
        <v>11996</v>
      </c>
      <c r="R10" s="557">
        <v>6443</v>
      </c>
    </row>
    <row r="11" spans="1:18">
      <c r="A11" s="686" t="s">
        <v>802</v>
      </c>
      <c r="B11" s="687"/>
      <c r="C11" s="687">
        <v>26071</v>
      </c>
      <c r="D11" s="687">
        <v>25170</v>
      </c>
      <c r="E11" s="687">
        <v>24324</v>
      </c>
      <c r="F11" s="620">
        <v>31592</v>
      </c>
      <c r="G11" s="687">
        <v>32138</v>
      </c>
      <c r="H11" s="687">
        <v>33267</v>
      </c>
      <c r="I11" s="957">
        <v>33621</v>
      </c>
      <c r="J11" s="957">
        <v>34981</v>
      </c>
      <c r="K11" s="957">
        <v>36911</v>
      </c>
      <c r="L11" s="957">
        <v>38588</v>
      </c>
      <c r="M11" s="957">
        <v>40586</v>
      </c>
      <c r="N11" s="957">
        <v>45864</v>
      </c>
      <c r="O11" s="957">
        <v>52710</v>
      </c>
      <c r="P11" s="993">
        <v>45132</v>
      </c>
      <c r="Q11" s="993">
        <v>44549</v>
      </c>
      <c r="R11" s="557">
        <v>49220</v>
      </c>
    </row>
    <row r="12" spans="1:18">
      <c r="A12" s="686" t="s">
        <v>803</v>
      </c>
      <c r="B12" s="687"/>
      <c r="C12" s="688">
        <v>60386</v>
      </c>
      <c r="D12" s="687">
        <v>59512</v>
      </c>
      <c r="E12" s="687">
        <v>55910</v>
      </c>
      <c r="F12" s="620">
        <v>49156</v>
      </c>
      <c r="G12" s="687">
        <v>48391</v>
      </c>
      <c r="H12" s="687">
        <v>48207</v>
      </c>
      <c r="I12" s="957">
        <v>49192</v>
      </c>
      <c r="J12" s="957">
        <v>50381</v>
      </c>
      <c r="K12" s="957">
        <v>50941</v>
      </c>
      <c r="L12" s="957">
        <v>52112</v>
      </c>
      <c r="M12" s="957">
        <v>53388</v>
      </c>
      <c r="N12" s="957">
        <v>55902</v>
      </c>
      <c r="O12" s="957">
        <v>58185</v>
      </c>
      <c r="P12" s="993">
        <v>65619</v>
      </c>
      <c r="Q12" s="993">
        <v>66990</v>
      </c>
      <c r="R12" s="557">
        <v>68846</v>
      </c>
    </row>
    <row r="13" spans="1:18">
      <c r="A13" s="620"/>
      <c r="B13" s="687"/>
      <c r="C13" s="688"/>
      <c r="D13" s="687"/>
      <c r="E13" s="687"/>
      <c r="F13" s="620"/>
      <c r="G13" s="687"/>
      <c r="H13" s="687"/>
      <c r="I13" s="957"/>
      <c r="J13" s="957"/>
      <c r="K13" s="957"/>
      <c r="L13" s="957"/>
      <c r="M13" s="957"/>
      <c r="N13" s="957"/>
      <c r="O13" s="957"/>
      <c r="P13" s="54"/>
    </row>
    <row r="14" spans="1:18">
      <c r="A14" s="689" t="s">
        <v>804</v>
      </c>
      <c r="B14" s="687"/>
      <c r="C14" s="688">
        <v>79360</v>
      </c>
      <c r="D14" s="687">
        <v>77881</v>
      </c>
      <c r="E14" s="687">
        <v>73858</v>
      </c>
      <c r="F14" s="620">
        <v>75305</v>
      </c>
      <c r="G14" s="687">
        <v>76675</v>
      </c>
      <c r="H14" s="687">
        <v>78552</v>
      </c>
      <c r="I14" s="957">
        <v>81036</v>
      </c>
      <c r="J14" s="957">
        <v>83613</v>
      </c>
      <c r="K14" s="957">
        <v>86680</v>
      </c>
      <c r="L14" s="957">
        <v>90405</v>
      </c>
      <c r="M14" s="957">
        <v>97925</v>
      </c>
      <c r="N14" s="957">
        <v>106662</v>
      </c>
      <c r="O14" s="957">
        <v>113430</v>
      </c>
      <c r="P14" s="993">
        <v>106302</v>
      </c>
      <c r="Q14" s="993">
        <v>113199</v>
      </c>
      <c r="R14" s="557">
        <v>114388</v>
      </c>
    </row>
    <row r="15" spans="1:18">
      <c r="A15" s="689"/>
      <c r="B15" s="687"/>
      <c r="C15" s="688"/>
      <c r="D15" s="687"/>
      <c r="E15" s="687"/>
      <c r="F15" s="620"/>
      <c r="G15" s="687"/>
      <c r="H15" s="687"/>
      <c r="I15" s="957"/>
      <c r="J15" s="957"/>
      <c r="K15" s="957"/>
      <c r="L15" s="957"/>
      <c r="M15" s="957"/>
      <c r="N15" s="957"/>
      <c r="O15" s="957"/>
      <c r="P15" s="54"/>
      <c r="R15" s="557"/>
    </row>
    <row r="16" spans="1:18">
      <c r="A16" s="689" t="s">
        <v>805</v>
      </c>
      <c r="B16" s="687"/>
      <c r="C16" s="688">
        <v>73023</v>
      </c>
      <c r="D16" s="687">
        <v>74790</v>
      </c>
      <c r="E16" s="687">
        <v>76839</v>
      </c>
      <c r="F16" s="620">
        <v>78360</v>
      </c>
      <c r="G16" s="687">
        <v>81535</v>
      </c>
      <c r="H16" s="687">
        <v>82775</v>
      </c>
      <c r="I16" s="957">
        <v>83959</v>
      </c>
      <c r="J16" s="957">
        <v>85186</v>
      </c>
      <c r="K16" s="957">
        <v>86357</v>
      </c>
      <c r="L16" s="957">
        <v>87439</v>
      </c>
      <c r="M16" s="957">
        <v>88543</v>
      </c>
      <c r="N16" s="957">
        <v>90038</v>
      </c>
      <c r="O16" s="957">
        <v>91322</v>
      </c>
      <c r="P16" s="993">
        <v>116115</v>
      </c>
      <c r="Q16" s="993">
        <v>117304</v>
      </c>
      <c r="R16" s="557">
        <v>118491</v>
      </c>
    </row>
    <row r="17" spans="1:18">
      <c r="A17" s="690" t="s">
        <v>806</v>
      </c>
      <c r="B17" s="687"/>
      <c r="C17" s="688">
        <v>80487</v>
      </c>
      <c r="D17" s="687">
        <v>82173</v>
      </c>
      <c r="E17" s="687">
        <v>82959</v>
      </c>
      <c r="F17" s="620">
        <v>83868</v>
      </c>
      <c r="G17" s="687">
        <v>87926</v>
      </c>
      <c r="H17" s="687">
        <v>88796</v>
      </c>
      <c r="I17" s="957">
        <v>89464</v>
      </c>
      <c r="J17" s="957">
        <v>90220</v>
      </c>
      <c r="K17" s="957">
        <v>91012</v>
      </c>
      <c r="L17" s="957">
        <v>91886</v>
      </c>
      <c r="M17" s="957">
        <v>92472</v>
      </c>
      <c r="N17" s="957">
        <v>93807</v>
      </c>
      <c r="O17" s="957">
        <v>94329</v>
      </c>
      <c r="P17" s="993">
        <v>101706</v>
      </c>
      <c r="Q17" s="993">
        <v>102457</v>
      </c>
      <c r="R17" s="557">
        <v>103565</v>
      </c>
    </row>
    <row r="18" spans="1:18">
      <c r="A18" s="690"/>
      <c r="B18" s="687"/>
      <c r="C18" s="688"/>
      <c r="D18" s="687"/>
      <c r="E18" s="687"/>
      <c r="F18" s="620"/>
      <c r="G18" s="687"/>
      <c r="H18" s="687"/>
      <c r="I18" s="957"/>
      <c r="J18" s="957"/>
      <c r="K18" s="957"/>
      <c r="L18" s="957"/>
      <c r="M18" s="957"/>
      <c r="N18" s="957"/>
      <c r="O18" s="957"/>
      <c r="P18" s="54"/>
      <c r="Q18" s="993"/>
      <c r="R18" s="557"/>
    </row>
    <row r="19" spans="1:18">
      <c r="A19" s="689" t="s">
        <v>807</v>
      </c>
      <c r="B19" s="687"/>
      <c r="C19" s="688">
        <v>5528</v>
      </c>
      <c r="D19" s="687">
        <v>5343</v>
      </c>
      <c r="E19" s="687">
        <v>5276</v>
      </c>
      <c r="F19" s="616">
        <v>4084</v>
      </c>
      <c r="G19" s="687">
        <v>4230</v>
      </c>
      <c r="H19" s="687">
        <v>4468</v>
      </c>
      <c r="I19" s="957">
        <v>4660</v>
      </c>
      <c r="J19" s="957">
        <v>4869</v>
      </c>
      <c r="K19" s="957">
        <v>5170</v>
      </c>
      <c r="L19" s="957">
        <v>5581</v>
      </c>
      <c r="M19" s="957">
        <v>5983</v>
      </c>
      <c r="N19" s="957">
        <v>6488</v>
      </c>
      <c r="O19" s="957">
        <v>6788</v>
      </c>
      <c r="P19" s="993">
        <v>8634</v>
      </c>
      <c r="Q19" s="993">
        <v>9350</v>
      </c>
      <c r="R19" s="557">
        <v>10198</v>
      </c>
    </row>
    <row r="20" spans="1:18">
      <c r="A20" s="690" t="s">
        <v>808</v>
      </c>
      <c r="B20" s="687"/>
      <c r="C20" s="688">
        <v>10150</v>
      </c>
      <c r="D20" s="687">
        <v>10293</v>
      </c>
      <c r="E20" s="687">
        <v>11125</v>
      </c>
      <c r="F20" s="616">
        <v>9641</v>
      </c>
      <c r="G20" s="687">
        <v>10085</v>
      </c>
      <c r="H20" s="687">
        <v>10613</v>
      </c>
      <c r="I20" s="957">
        <v>11173</v>
      </c>
      <c r="J20" s="957">
        <v>11865</v>
      </c>
      <c r="K20" s="957">
        <v>12707</v>
      </c>
      <c r="L20" s="957">
        <v>13507</v>
      </c>
      <c r="M20" s="957">
        <v>14533</v>
      </c>
      <c r="N20" s="957">
        <v>15535</v>
      </c>
      <c r="O20" s="957">
        <v>16285</v>
      </c>
      <c r="P20" s="993">
        <v>17820</v>
      </c>
      <c r="Q20" s="993">
        <v>18963</v>
      </c>
      <c r="R20" s="557">
        <v>20096</v>
      </c>
    </row>
    <row r="21" spans="1:18">
      <c r="A21" s="691"/>
      <c r="B21" s="687"/>
      <c r="C21" s="688"/>
      <c r="D21" s="687"/>
      <c r="E21" s="687"/>
      <c r="F21" s="620"/>
      <c r="G21" s="687"/>
      <c r="H21" s="687"/>
      <c r="I21" s="957"/>
      <c r="J21" s="957"/>
      <c r="K21" s="957"/>
      <c r="L21" s="957"/>
      <c r="M21" s="957"/>
      <c r="N21" s="957"/>
      <c r="O21" s="957"/>
      <c r="P21" s="54"/>
    </row>
    <row r="22" spans="1:18">
      <c r="A22" s="686" t="s">
        <v>809</v>
      </c>
      <c r="B22" s="687"/>
      <c r="C22" s="688">
        <v>9284</v>
      </c>
      <c r="D22" s="687">
        <v>14811</v>
      </c>
      <c r="E22" s="687">
        <v>9554</v>
      </c>
      <c r="F22" s="620">
        <v>8495</v>
      </c>
      <c r="G22" s="687">
        <v>8588</v>
      </c>
      <c r="H22" s="687">
        <v>8834</v>
      </c>
      <c r="I22" s="957">
        <v>9229</v>
      </c>
      <c r="J22" s="957">
        <v>9729</v>
      </c>
      <c r="K22" s="957">
        <v>10153</v>
      </c>
      <c r="L22" s="957">
        <v>10686</v>
      </c>
      <c r="M22" s="957">
        <v>11400</v>
      </c>
      <c r="N22" s="957">
        <v>12273</v>
      </c>
      <c r="O22" s="957">
        <v>12859</v>
      </c>
      <c r="P22" s="993">
        <v>15140</v>
      </c>
      <c r="Q22" s="993">
        <v>16402</v>
      </c>
      <c r="R22" s="557">
        <v>17800</v>
      </c>
    </row>
    <row r="23" spans="1:18">
      <c r="A23" s="955" t="s">
        <v>810</v>
      </c>
      <c r="B23" s="687"/>
      <c r="C23" s="685">
        <v>223030</v>
      </c>
      <c r="D23" s="610">
        <v>224727</v>
      </c>
      <c r="E23" s="610">
        <v>223311</v>
      </c>
      <c r="F23" s="610">
        <v>230818</v>
      </c>
      <c r="G23" s="610">
        <v>234305</v>
      </c>
      <c r="H23" s="610">
        <v>238514</v>
      </c>
      <c r="I23" s="956">
        <v>243268</v>
      </c>
      <c r="J23" s="956">
        <v>248132</v>
      </c>
      <c r="K23" s="956">
        <v>253523</v>
      </c>
      <c r="L23" s="956">
        <v>260004</v>
      </c>
      <c r="M23" s="956">
        <v>270347</v>
      </c>
      <c r="N23" s="956">
        <v>283253</v>
      </c>
      <c r="O23" s="956">
        <v>292806</v>
      </c>
      <c r="P23" s="956">
        <v>313402</v>
      </c>
      <c r="Q23" s="956">
        <v>323963</v>
      </c>
      <c r="R23" s="556">
        <v>329359</v>
      </c>
    </row>
    <row r="24" spans="1:18">
      <c r="A24" s="686" t="s">
        <v>800</v>
      </c>
      <c r="B24" s="687"/>
      <c r="C24" s="688"/>
      <c r="D24" s="620"/>
      <c r="E24" s="620"/>
      <c r="F24" s="620"/>
      <c r="G24" s="620"/>
      <c r="H24" s="620"/>
      <c r="I24" s="620"/>
      <c r="J24" s="620"/>
      <c r="K24" s="620"/>
      <c r="P24" s="54"/>
      <c r="R24" s="557"/>
    </row>
    <row r="25" spans="1:18">
      <c r="A25" s="686" t="s">
        <v>801</v>
      </c>
      <c r="B25" s="687"/>
      <c r="C25" s="688">
        <v>3567</v>
      </c>
      <c r="D25" s="620">
        <v>3671</v>
      </c>
      <c r="E25" s="620">
        <v>4236</v>
      </c>
      <c r="F25" s="620">
        <v>4598</v>
      </c>
      <c r="G25" s="620">
        <v>5634</v>
      </c>
      <c r="H25" s="620">
        <v>5612</v>
      </c>
      <c r="I25" s="957">
        <v>6509</v>
      </c>
      <c r="J25" s="957">
        <v>6174</v>
      </c>
      <c r="K25" s="957">
        <v>6120</v>
      </c>
      <c r="L25" s="957">
        <v>6823</v>
      </c>
      <c r="M25" s="957">
        <v>11183</v>
      </c>
      <c r="N25" s="957">
        <v>12905</v>
      </c>
      <c r="O25" s="957">
        <v>11329</v>
      </c>
      <c r="P25" s="993">
        <v>5884</v>
      </c>
      <c r="Q25" s="993">
        <v>11838</v>
      </c>
      <c r="R25" s="557">
        <v>6365</v>
      </c>
    </row>
    <row r="26" spans="1:18">
      <c r="A26" s="686" t="s">
        <v>802</v>
      </c>
      <c r="B26" s="687"/>
      <c r="C26" s="688">
        <v>23081</v>
      </c>
      <c r="D26" s="620">
        <v>22338</v>
      </c>
      <c r="E26" s="620">
        <v>21737</v>
      </c>
      <c r="F26" s="620">
        <v>28388</v>
      </c>
      <c r="G26" s="620">
        <v>28729</v>
      </c>
      <c r="H26" s="620">
        <v>29749</v>
      </c>
      <c r="I26" s="957">
        <v>30055</v>
      </c>
      <c r="J26" s="957">
        <v>31566</v>
      </c>
      <c r="K26" s="957">
        <v>33270</v>
      </c>
      <c r="L26" s="957">
        <v>34593</v>
      </c>
      <c r="M26" s="957">
        <v>36792</v>
      </c>
      <c r="N26" s="957">
        <v>42302</v>
      </c>
      <c r="O26" s="957">
        <v>49568</v>
      </c>
      <c r="P26" s="993">
        <v>40308</v>
      </c>
      <c r="Q26" s="993">
        <v>39777</v>
      </c>
      <c r="R26" s="557">
        <v>45103</v>
      </c>
    </row>
    <row r="27" spans="1:18">
      <c r="A27" s="686" t="s">
        <v>803</v>
      </c>
      <c r="B27" s="687"/>
      <c r="C27" s="688">
        <v>53339</v>
      </c>
      <c r="D27" s="620">
        <v>52463</v>
      </c>
      <c r="E27" s="620">
        <v>49250</v>
      </c>
      <c r="F27" s="620">
        <v>43955</v>
      </c>
      <c r="G27" s="620">
        <v>43277</v>
      </c>
      <c r="H27" s="620">
        <v>43098</v>
      </c>
      <c r="I27" s="957">
        <v>43964</v>
      </c>
      <c r="J27" s="957">
        <v>45093</v>
      </c>
      <c r="K27" s="957">
        <v>45672</v>
      </c>
      <c r="L27" s="957">
        <v>46785</v>
      </c>
      <c r="M27" s="957">
        <v>47756</v>
      </c>
      <c r="N27" s="957">
        <v>50048</v>
      </c>
      <c r="O27" s="957">
        <v>52115</v>
      </c>
      <c r="P27" s="993">
        <v>58880</v>
      </c>
      <c r="Q27" s="993">
        <v>59869</v>
      </c>
      <c r="R27" s="557">
        <v>61398</v>
      </c>
    </row>
    <row r="28" spans="1:18" ht="9" customHeight="1">
      <c r="A28" s="620"/>
      <c r="B28" s="687"/>
      <c r="C28" s="688"/>
      <c r="D28" s="620"/>
      <c r="E28" s="620"/>
      <c r="F28" s="620"/>
      <c r="G28" s="620"/>
      <c r="H28" s="620"/>
      <c r="I28" s="957"/>
      <c r="J28" s="957"/>
      <c r="K28" s="957"/>
      <c r="L28" s="957"/>
      <c r="M28" s="957"/>
      <c r="N28" s="957"/>
      <c r="O28" s="957"/>
      <c r="P28" s="54"/>
      <c r="Q28" s="993"/>
      <c r="R28" s="557"/>
    </row>
    <row r="29" spans="1:18">
      <c r="A29" s="689" t="s">
        <v>804</v>
      </c>
      <c r="B29" s="687"/>
      <c r="C29" s="688">
        <v>70115</v>
      </c>
      <c r="D29" s="620">
        <v>68880</v>
      </c>
      <c r="E29" s="620">
        <v>65462</v>
      </c>
      <c r="F29" s="620">
        <v>67289</v>
      </c>
      <c r="G29" s="620">
        <v>68531</v>
      </c>
      <c r="H29" s="620">
        <v>70276</v>
      </c>
      <c r="I29" s="957">
        <v>80528</v>
      </c>
      <c r="J29" s="957">
        <v>75190</v>
      </c>
      <c r="K29" s="957">
        <v>77752</v>
      </c>
      <c r="L29" s="957">
        <v>81366</v>
      </c>
      <c r="M29" s="957">
        <v>88942</v>
      </c>
      <c r="N29" s="957">
        <v>97847</v>
      </c>
      <c r="O29" s="957">
        <v>104946</v>
      </c>
      <c r="P29" s="993">
        <v>94895</v>
      </c>
      <c r="Q29" s="993">
        <v>102094</v>
      </c>
      <c r="R29" s="557">
        <v>103746</v>
      </c>
    </row>
    <row r="30" spans="1:18" ht="9.75" customHeight="1">
      <c r="A30" s="689"/>
      <c r="B30" s="687"/>
      <c r="C30" s="688"/>
      <c r="D30" s="620"/>
      <c r="E30" s="620"/>
      <c r="F30" s="620"/>
      <c r="G30" s="620"/>
      <c r="H30" s="620"/>
      <c r="I30" s="957"/>
      <c r="J30" s="957"/>
      <c r="K30" s="957"/>
      <c r="L30" s="957"/>
      <c r="M30" s="957"/>
      <c r="N30" s="957"/>
      <c r="O30" s="957"/>
      <c r="P30" s="54"/>
      <c r="R30" s="557"/>
    </row>
    <row r="31" spans="1:18" ht="12.75" customHeight="1">
      <c r="A31" s="689" t="s">
        <v>805</v>
      </c>
      <c r="B31" s="687"/>
      <c r="C31" s="616">
        <v>65784</v>
      </c>
      <c r="D31" s="620">
        <v>67297</v>
      </c>
      <c r="E31" s="620">
        <v>68578</v>
      </c>
      <c r="F31" s="620">
        <v>71365</v>
      </c>
      <c r="G31" s="620">
        <v>72779</v>
      </c>
      <c r="H31" s="620">
        <v>73833</v>
      </c>
      <c r="I31" s="957">
        <v>74856</v>
      </c>
      <c r="J31" s="957">
        <v>75914</v>
      </c>
      <c r="K31" s="957">
        <v>76997</v>
      </c>
      <c r="L31" s="957">
        <v>77965</v>
      </c>
      <c r="M31" s="957">
        <v>78947</v>
      </c>
      <c r="N31" s="957">
        <v>80322</v>
      </c>
      <c r="O31" s="957">
        <v>81451</v>
      </c>
      <c r="P31" s="993">
        <v>102998</v>
      </c>
      <c r="Q31" s="993">
        <v>104036</v>
      </c>
      <c r="R31" s="557">
        <v>105069</v>
      </c>
    </row>
    <row r="32" spans="1:18" ht="12.75" customHeight="1">
      <c r="A32" s="690" t="s">
        <v>806</v>
      </c>
      <c r="B32" s="684"/>
      <c r="C32" s="688">
        <v>73178</v>
      </c>
      <c r="D32" s="620">
        <v>74688</v>
      </c>
      <c r="E32" s="620">
        <v>74799</v>
      </c>
      <c r="F32" s="620">
        <v>79230</v>
      </c>
      <c r="G32" s="620">
        <v>80163</v>
      </c>
      <c r="H32" s="620">
        <v>80891</v>
      </c>
      <c r="I32" s="957">
        <v>81444</v>
      </c>
      <c r="J32" s="957">
        <v>82067</v>
      </c>
      <c r="K32" s="957">
        <v>82797</v>
      </c>
      <c r="L32" s="957">
        <v>83602</v>
      </c>
      <c r="M32" s="957">
        <v>84128</v>
      </c>
      <c r="N32" s="957">
        <v>85423</v>
      </c>
      <c r="O32" s="957">
        <v>85832</v>
      </c>
      <c r="P32" s="993">
        <v>91388</v>
      </c>
      <c r="Q32" s="993">
        <v>92054</v>
      </c>
      <c r="R32" s="557">
        <v>92998</v>
      </c>
    </row>
    <row r="33" spans="1:18">
      <c r="A33" s="690"/>
      <c r="B33" s="684"/>
      <c r="C33" s="616"/>
      <c r="D33" s="620"/>
      <c r="E33" s="620"/>
      <c r="F33" s="620"/>
      <c r="G33" s="620"/>
      <c r="H33" s="620"/>
      <c r="I33" s="957"/>
      <c r="J33" s="957"/>
      <c r="K33" s="957"/>
      <c r="L33" s="957"/>
      <c r="M33" s="957"/>
      <c r="N33" s="957"/>
      <c r="O33" s="957"/>
      <c r="P33" s="54"/>
      <c r="R33" s="557"/>
    </row>
    <row r="34" spans="1:18">
      <c r="A34" s="689" t="s">
        <v>807</v>
      </c>
      <c r="B34" s="687"/>
      <c r="C34" s="688">
        <v>4812</v>
      </c>
      <c r="D34" s="620">
        <v>4630</v>
      </c>
      <c r="E34" s="620">
        <v>4556</v>
      </c>
      <c r="F34" s="620">
        <v>3608</v>
      </c>
      <c r="G34" s="620">
        <v>3725</v>
      </c>
      <c r="H34" s="620">
        <v>3937</v>
      </c>
      <c r="I34" s="957">
        <v>4104</v>
      </c>
      <c r="J34" s="957">
        <v>4285</v>
      </c>
      <c r="K34" s="957">
        <v>4548</v>
      </c>
      <c r="L34" s="957">
        <v>4921</v>
      </c>
      <c r="M34" s="957">
        <v>5263</v>
      </c>
      <c r="N34" s="957">
        <v>5727</v>
      </c>
      <c r="O34" s="957">
        <v>5980</v>
      </c>
      <c r="P34" s="993">
        <v>7922</v>
      </c>
      <c r="Q34" s="993">
        <v>8576</v>
      </c>
      <c r="R34" s="557">
        <v>9317</v>
      </c>
    </row>
    <row r="35" spans="1:18">
      <c r="A35" s="690" t="s">
        <v>808</v>
      </c>
      <c r="B35" s="687"/>
      <c r="C35" s="688">
        <v>9141</v>
      </c>
      <c r="D35" s="620">
        <v>9232</v>
      </c>
      <c r="E35" s="620">
        <v>9916</v>
      </c>
      <c r="F35" s="620">
        <v>8722</v>
      </c>
      <c r="G35" s="620">
        <v>9107</v>
      </c>
      <c r="H35" s="620">
        <v>9577</v>
      </c>
      <c r="I35" s="957">
        <v>10060</v>
      </c>
      <c r="J35" s="957">
        <v>10676</v>
      </c>
      <c r="K35" s="957">
        <v>11429</v>
      </c>
      <c r="L35" s="957">
        <v>12150</v>
      </c>
      <c r="M35" s="957">
        <v>13067</v>
      </c>
      <c r="N35" s="957">
        <v>13934</v>
      </c>
      <c r="O35" s="957">
        <v>14597</v>
      </c>
      <c r="P35" s="993">
        <v>16199</v>
      </c>
      <c r="Q35" s="993">
        <v>17203</v>
      </c>
      <c r="R35" s="557">
        <v>18229</v>
      </c>
    </row>
    <row r="36" spans="1:18">
      <c r="A36" s="691"/>
      <c r="B36" s="687"/>
      <c r="C36" s="688"/>
      <c r="D36" s="620"/>
      <c r="E36" s="620"/>
      <c r="F36" s="620"/>
      <c r="G36" s="620"/>
      <c r="H36" s="620"/>
      <c r="I36" s="957"/>
      <c r="J36" s="957"/>
      <c r="K36" s="957"/>
      <c r="L36" s="957"/>
      <c r="M36" s="957"/>
      <c r="N36" s="957"/>
      <c r="O36" s="957"/>
      <c r="P36" s="54"/>
      <c r="R36" s="557"/>
    </row>
    <row r="37" spans="1:18">
      <c r="A37" s="686" t="s">
        <v>809</v>
      </c>
      <c r="B37" s="620"/>
      <c r="C37" s="616">
        <v>8195</v>
      </c>
      <c r="D37" s="620">
        <v>8312</v>
      </c>
      <c r="E37" s="620">
        <v>8315</v>
      </c>
      <c r="F37" s="620">
        <v>7587</v>
      </c>
      <c r="G37" s="620">
        <v>7649</v>
      </c>
      <c r="H37" s="620">
        <v>7868</v>
      </c>
      <c r="I37" s="957">
        <v>8202</v>
      </c>
      <c r="J37" s="957">
        <v>8640</v>
      </c>
      <c r="K37" s="957">
        <v>9020</v>
      </c>
      <c r="L37" s="957">
        <v>9483</v>
      </c>
      <c r="M37" s="957">
        <v>10097</v>
      </c>
      <c r="N37" s="983">
        <v>12273</v>
      </c>
      <c r="O37" s="983">
        <v>11344</v>
      </c>
      <c r="P37" s="993">
        <v>13767</v>
      </c>
      <c r="Q37" s="993">
        <v>14878</v>
      </c>
      <c r="R37" s="557">
        <v>16106</v>
      </c>
    </row>
    <row r="38" spans="1:18">
      <c r="A38" s="955" t="s">
        <v>811</v>
      </c>
      <c r="B38" s="620"/>
      <c r="C38" s="611">
        <v>25518</v>
      </c>
      <c r="D38" s="610">
        <v>25753</v>
      </c>
      <c r="E38" s="610">
        <v>26746</v>
      </c>
      <c r="F38" s="610">
        <v>25638</v>
      </c>
      <c r="G38" s="610">
        <v>26146</v>
      </c>
      <c r="H38" s="610">
        <v>26690</v>
      </c>
      <c r="I38" s="956">
        <v>27024</v>
      </c>
      <c r="J38" s="956">
        <v>27621</v>
      </c>
      <c r="K38" s="956">
        <v>28403</v>
      </c>
      <c r="L38" s="956">
        <v>28814</v>
      </c>
      <c r="M38" s="956">
        <v>29109</v>
      </c>
      <c r="N38" s="956">
        <v>29277</v>
      </c>
      <c r="O38" s="956">
        <v>29358</v>
      </c>
      <c r="P38" s="956">
        <v>37175</v>
      </c>
      <c r="Q38" s="956">
        <v>37310</v>
      </c>
      <c r="R38" s="1090">
        <v>37379</v>
      </c>
    </row>
    <row r="39" spans="1:18">
      <c r="A39" s="686" t="s">
        <v>800</v>
      </c>
      <c r="B39" s="620"/>
      <c r="C39" s="616"/>
      <c r="D39" s="620"/>
      <c r="E39" s="620"/>
      <c r="F39" s="620"/>
      <c r="G39" s="620"/>
      <c r="H39" s="620"/>
      <c r="I39" s="620"/>
      <c r="J39" s="620"/>
      <c r="K39" s="620"/>
      <c r="P39" s="54"/>
    </row>
    <row r="40" spans="1:18">
      <c r="A40" s="686" t="s">
        <v>801</v>
      </c>
      <c r="B40" s="620"/>
      <c r="C40" s="616">
        <v>482</v>
      </c>
      <c r="D40" s="620">
        <v>387</v>
      </c>
      <c r="E40" s="620">
        <v>450</v>
      </c>
      <c r="F40" s="620">
        <v>707</v>
      </c>
      <c r="G40" s="620">
        <v>617</v>
      </c>
      <c r="H40" s="620">
        <v>657</v>
      </c>
      <c r="I40" s="957">
        <v>432</v>
      </c>
      <c r="J40" s="957">
        <v>689</v>
      </c>
      <c r="K40" s="957">
        <v>910</v>
      </c>
      <c r="L40" s="957">
        <v>505</v>
      </c>
      <c r="M40" s="957">
        <v>384</v>
      </c>
      <c r="N40" s="957">
        <v>236</v>
      </c>
      <c r="O40" s="957">
        <v>176</v>
      </c>
      <c r="P40" s="54">
        <v>782</v>
      </c>
      <c r="Q40" s="54">
        <v>158</v>
      </c>
      <c r="R40" s="2">
        <v>88</v>
      </c>
    </row>
    <row r="41" spans="1:18">
      <c r="A41" s="686" t="s">
        <v>802</v>
      </c>
      <c r="B41" s="620"/>
      <c r="C41" s="616">
        <v>2990</v>
      </c>
      <c r="D41" s="620">
        <v>2832</v>
      </c>
      <c r="E41" s="620">
        <v>2587</v>
      </c>
      <c r="F41" s="620">
        <v>3204</v>
      </c>
      <c r="G41" s="620">
        <v>3409</v>
      </c>
      <c r="H41" s="620">
        <v>3518</v>
      </c>
      <c r="I41" s="957">
        <v>3566</v>
      </c>
      <c r="J41" s="957">
        <v>3415</v>
      </c>
      <c r="K41" s="957">
        <v>3641</v>
      </c>
      <c r="L41" s="957">
        <v>3995</v>
      </c>
      <c r="M41" s="957">
        <v>3794</v>
      </c>
      <c r="N41" s="957">
        <v>3562</v>
      </c>
      <c r="O41" s="957">
        <v>3142</v>
      </c>
      <c r="P41" s="993">
        <v>4824</v>
      </c>
      <c r="Q41" s="993">
        <v>4772</v>
      </c>
      <c r="R41" s="557">
        <v>4117</v>
      </c>
    </row>
    <row r="42" spans="1:18">
      <c r="A42" s="686" t="s">
        <v>803</v>
      </c>
      <c r="B42" s="620"/>
      <c r="C42" s="616">
        <v>7047</v>
      </c>
      <c r="D42" s="620">
        <v>7049</v>
      </c>
      <c r="E42" s="620">
        <v>6660</v>
      </c>
      <c r="F42" s="620">
        <v>5201</v>
      </c>
      <c r="G42" s="620">
        <v>5111</v>
      </c>
      <c r="H42" s="620">
        <v>5109</v>
      </c>
      <c r="I42" s="957">
        <v>5228</v>
      </c>
      <c r="J42" s="957">
        <v>5288</v>
      </c>
      <c r="K42" s="957">
        <v>5269</v>
      </c>
      <c r="L42" s="957">
        <v>5327</v>
      </c>
      <c r="M42" s="957">
        <v>5632</v>
      </c>
      <c r="N42" s="957">
        <v>5854</v>
      </c>
      <c r="O42" s="957">
        <v>6070</v>
      </c>
      <c r="P42" s="993">
        <v>6739</v>
      </c>
      <c r="Q42" s="993">
        <v>7121</v>
      </c>
      <c r="R42" s="557">
        <v>7448</v>
      </c>
    </row>
    <row r="43" spans="1:18">
      <c r="A43" s="620"/>
      <c r="B43" s="620"/>
      <c r="C43" s="616"/>
      <c r="D43" s="620"/>
      <c r="E43" s="620"/>
      <c r="F43" s="620"/>
      <c r="G43" s="620"/>
      <c r="H43" s="620"/>
      <c r="I43" s="957"/>
      <c r="J43" s="957"/>
      <c r="K43" s="957"/>
      <c r="L43" s="957"/>
      <c r="M43" s="957"/>
      <c r="N43" s="957"/>
      <c r="O43" s="957"/>
      <c r="P43" s="54"/>
      <c r="R43" s="557"/>
    </row>
    <row r="44" spans="1:18">
      <c r="A44" s="689" t="s">
        <v>804</v>
      </c>
      <c r="B44" s="620"/>
      <c r="C44" s="616">
        <v>9245</v>
      </c>
      <c r="D44" s="620">
        <v>9001</v>
      </c>
      <c r="E44" s="620">
        <v>8396</v>
      </c>
      <c r="F44" s="620">
        <v>8020</v>
      </c>
      <c r="G44" s="620">
        <v>8144</v>
      </c>
      <c r="H44" s="620">
        <v>8276</v>
      </c>
      <c r="I44" s="957">
        <v>9527</v>
      </c>
      <c r="J44" s="957">
        <v>8423</v>
      </c>
      <c r="K44" s="957">
        <v>8928</v>
      </c>
      <c r="L44" s="957">
        <v>9039</v>
      </c>
      <c r="M44" s="957">
        <v>8983</v>
      </c>
      <c r="N44" s="957">
        <v>8815</v>
      </c>
      <c r="O44" s="957">
        <v>8484</v>
      </c>
      <c r="P44" s="993">
        <v>11407</v>
      </c>
      <c r="Q44" s="993">
        <v>11105</v>
      </c>
      <c r="R44" s="557">
        <v>10642</v>
      </c>
    </row>
    <row r="45" spans="1:18">
      <c r="A45" s="689"/>
      <c r="B45" s="620"/>
      <c r="C45" s="616"/>
      <c r="D45" s="620"/>
      <c r="E45" s="620"/>
      <c r="F45" s="620"/>
      <c r="G45" s="620"/>
      <c r="H45" s="620"/>
      <c r="I45" s="957"/>
      <c r="J45" s="957"/>
      <c r="K45" s="957"/>
      <c r="L45" s="957"/>
      <c r="M45" s="957"/>
      <c r="N45" s="957"/>
      <c r="O45" s="957"/>
      <c r="P45" s="54"/>
      <c r="R45" s="557"/>
    </row>
    <row r="46" spans="1:18">
      <c r="A46" s="689" t="s">
        <v>805</v>
      </c>
      <c r="B46" s="620"/>
      <c r="C46" s="616">
        <v>7239</v>
      </c>
      <c r="D46" s="620">
        <v>7493</v>
      </c>
      <c r="E46" s="620">
        <v>8261</v>
      </c>
      <c r="F46" s="620">
        <v>8583</v>
      </c>
      <c r="G46" s="620">
        <v>8756</v>
      </c>
      <c r="H46" s="620">
        <v>8942</v>
      </c>
      <c r="I46" s="957">
        <v>9103</v>
      </c>
      <c r="J46" s="957">
        <v>9272</v>
      </c>
      <c r="K46" s="957">
        <v>9360</v>
      </c>
      <c r="L46" s="957">
        <v>9474</v>
      </c>
      <c r="M46" s="957">
        <v>9596</v>
      </c>
      <c r="N46" s="957">
        <v>9716</v>
      </c>
      <c r="O46" s="957">
        <v>9881</v>
      </c>
      <c r="P46" s="993">
        <v>13117</v>
      </c>
      <c r="Q46" s="993">
        <v>13268</v>
      </c>
      <c r="R46" s="557">
        <v>13422</v>
      </c>
    </row>
    <row r="47" spans="1:18">
      <c r="A47" s="690" t="s">
        <v>806</v>
      </c>
      <c r="B47" s="620"/>
      <c r="C47" s="616">
        <v>7309</v>
      </c>
      <c r="D47" s="620">
        <v>7485</v>
      </c>
      <c r="E47" s="620">
        <v>8160</v>
      </c>
      <c r="F47" s="620">
        <v>7640</v>
      </c>
      <c r="G47" s="620">
        <v>7763</v>
      </c>
      <c r="H47" s="620">
        <v>7905</v>
      </c>
      <c r="I47" s="957">
        <v>8020</v>
      </c>
      <c r="J47" s="957">
        <v>8153</v>
      </c>
      <c r="K47" s="957">
        <v>8215</v>
      </c>
      <c r="L47" s="957">
        <v>8284</v>
      </c>
      <c r="M47" s="957">
        <v>8344</v>
      </c>
      <c r="N47" s="957">
        <v>8384</v>
      </c>
      <c r="O47" s="957">
        <v>8497</v>
      </c>
      <c r="P47" s="993">
        <v>10318</v>
      </c>
      <c r="Q47" s="993">
        <v>10403</v>
      </c>
      <c r="R47" s="557">
        <v>10567</v>
      </c>
    </row>
    <row r="48" spans="1:18">
      <c r="A48" s="690"/>
      <c r="B48" s="620"/>
      <c r="C48" s="616"/>
      <c r="D48" s="620"/>
      <c r="E48" s="620"/>
      <c r="F48" s="620"/>
      <c r="G48" s="620"/>
      <c r="H48" s="620"/>
      <c r="I48" s="957"/>
      <c r="J48" s="957"/>
      <c r="K48" s="957"/>
      <c r="L48" s="957"/>
      <c r="M48" s="957"/>
      <c r="N48" s="957"/>
      <c r="O48" s="957"/>
      <c r="P48" s="54"/>
      <c r="R48" s="557"/>
    </row>
    <row r="49" spans="1:18">
      <c r="A49" s="689" t="s">
        <v>807</v>
      </c>
      <c r="B49" s="620"/>
      <c r="C49" s="616">
        <v>716</v>
      </c>
      <c r="D49" s="620">
        <v>713</v>
      </c>
      <c r="E49" s="620">
        <v>720</v>
      </c>
      <c r="F49" s="620">
        <v>476</v>
      </c>
      <c r="G49" s="620">
        <v>505</v>
      </c>
      <c r="H49" s="620">
        <v>531</v>
      </c>
      <c r="I49" s="957">
        <v>556</v>
      </c>
      <c r="J49" s="957">
        <v>584</v>
      </c>
      <c r="K49" s="957">
        <v>622</v>
      </c>
      <c r="L49" s="957">
        <v>660</v>
      </c>
      <c r="M49" s="957">
        <v>720</v>
      </c>
      <c r="N49" s="957">
        <v>761</v>
      </c>
      <c r="O49" s="957">
        <v>808</v>
      </c>
      <c r="P49" s="54">
        <v>712</v>
      </c>
      <c r="Q49" s="54">
        <v>774</v>
      </c>
      <c r="R49" s="557">
        <v>881</v>
      </c>
    </row>
    <row r="50" spans="1:18">
      <c r="A50" s="690" t="s">
        <v>808</v>
      </c>
      <c r="B50" s="620"/>
      <c r="C50" s="616">
        <v>1009</v>
      </c>
      <c r="D50" s="620">
        <v>1061</v>
      </c>
      <c r="E50" s="620">
        <v>1209</v>
      </c>
      <c r="F50" s="620">
        <v>919</v>
      </c>
      <c r="G50" s="620">
        <v>978</v>
      </c>
      <c r="H50" s="620">
        <v>1036</v>
      </c>
      <c r="I50" s="957">
        <v>1113</v>
      </c>
      <c r="J50" s="957">
        <v>1189</v>
      </c>
      <c r="K50" s="957">
        <v>1278</v>
      </c>
      <c r="L50" s="957">
        <v>1357</v>
      </c>
      <c r="M50" s="957">
        <v>1466</v>
      </c>
      <c r="N50" s="957">
        <v>1601</v>
      </c>
      <c r="O50" s="957">
        <v>1688</v>
      </c>
      <c r="P50" s="993">
        <v>1621</v>
      </c>
      <c r="Q50" s="993">
        <v>1760</v>
      </c>
      <c r="R50" s="557">
        <v>1867</v>
      </c>
    </row>
    <row r="51" spans="1:18">
      <c r="A51" s="691"/>
      <c r="B51" s="620"/>
      <c r="C51" s="616"/>
      <c r="D51" s="620"/>
      <c r="E51" s="620"/>
      <c r="F51" s="620"/>
      <c r="G51" s="620"/>
      <c r="H51" s="620"/>
      <c r="I51" s="957"/>
      <c r="J51" s="957"/>
      <c r="K51" s="957"/>
      <c r="L51" s="957"/>
      <c r="M51" s="957"/>
      <c r="N51" s="957"/>
      <c r="O51" s="957"/>
      <c r="P51" s="54"/>
      <c r="R51" s="557"/>
    </row>
    <row r="52" spans="1:18">
      <c r="A52" s="1228" t="s">
        <v>809</v>
      </c>
      <c r="B52" s="1008"/>
      <c r="C52" s="920">
        <v>1089</v>
      </c>
      <c r="D52" s="1008">
        <v>1156</v>
      </c>
      <c r="E52" s="1008">
        <v>1239</v>
      </c>
      <c r="F52" s="1008">
        <v>908</v>
      </c>
      <c r="G52" s="1008">
        <v>938</v>
      </c>
      <c r="H52" s="1008">
        <v>966</v>
      </c>
      <c r="I52" s="1229">
        <v>1027</v>
      </c>
      <c r="J52" s="1229">
        <v>1089</v>
      </c>
      <c r="K52" s="1229">
        <v>1133</v>
      </c>
      <c r="L52" s="1229">
        <v>1203</v>
      </c>
      <c r="M52" s="1229">
        <v>1303</v>
      </c>
      <c r="N52" s="1229">
        <v>1407</v>
      </c>
      <c r="O52" s="1229">
        <v>1515</v>
      </c>
      <c r="P52" s="560">
        <v>1373</v>
      </c>
      <c r="Q52" s="560">
        <v>1524</v>
      </c>
      <c r="R52" s="555">
        <v>1694</v>
      </c>
    </row>
    <row r="53" spans="1:18">
      <c r="A53" s="672"/>
      <c r="C53" s="492"/>
      <c r="D53" s="492"/>
      <c r="E53" s="492"/>
    </row>
    <row r="54" spans="1:18">
      <c r="A54" s="672"/>
    </row>
    <row r="55" spans="1:18">
      <c r="A55" s="672"/>
    </row>
    <row r="56" spans="1:18">
      <c r="A56" s="672"/>
    </row>
    <row r="57" spans="1:18">
      <c r="A57" s="672"/>
    </row>
    <row r="58" spans="1:18">
      <c r="A58" s="672"/>
    </row>
    <row r="59" spans="1:18">
      <c r="A59" s="672"/>
    </row>
    <row r="60" spans="1:18">
      <c r="A60" s="672"/>
    </row>
    <row r="61" spans="1:18">
      <c r="A61" s="672"/>
    </row>
    <row r="62" spans="1:18">
      <c r="A62" s="672"/>
    </row>
    <row r="63" spans="1:18">
      <c r="A63" s="672"/>
    </row>
    <row r="64" spans="1:18" ht="11.25" customHeight="1">
      <c r="A64" s="672"/>
    </row>
    <row r="65" spans="1:1" ht="12.75" customHeight="1">
      <c r="A65" s="670"/>
    </row>
  </sheetData>
  <mergeCells count="1">
    <mergeCell ref="A1:J1"/>
  </mergeCells>
  <pageMargins left="1.1811023622047245" right="0.51181102362204722" top="0.70866141732283472" bottom="0.78740157480314965" header="0.51181102362204722" footer="0.59055118110236227"/>
  <pageSetup paperSize="9" scale="88" firstPageNumber="66" orientation="portrait" useFirstPageNumber="1" r:id="rId1"/>
  <headerFooter alignWithMargins="0">
    <oddFooter>&amp;C&amp;P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3:T139"/>
  <sheetViews>
    <sheetView topLeftCell="A49" zoomScaleNormal="100" zoomScaleSheetLayoutView="90" workbookViewId="0">
      <selection activeCell="AG29" sqref="AG29"/>
    </sheetView>
  </sheetViews>
  <sheetFormatPr defaultColWidth="10.6640625" defaultRowHeight="15" customHeight="1"/>
  <cols>
    <col min="1" max="1" width="33.5" customWidth="1"/>
    <col min="2" max="2" width="6.83203125" hidden="1" customWidth="1"/>
    <col min="3" max="5" width="11.33203125" hidden="1" customWidth="1"/>
    <col min="6" max="13" width="10.6640625" hidden="1" customWidth="1"/>
    <col min="14" max="15" width="13.6640625" customWidth="1"/>
    <col min="16" max="17" width="10.6640625" style="144"/>
    <col min="18" max="18" width="11.83203125" style="554" bestFit="1" customWidth="1"/>
  </cols>
  <sheetData>
    <row r="3" spans="1:18" s="892" customFormat="1" ht="15" customHeight="1">
      <c r="A3" s="989" t="s">
        <v>812</v>
      </c>
      <c r="B3" s="673"/>
      <c r="C3" s="673"/>
      <c r="D3" s="673"/>
      <c r="E3" s="673"/>
      <c r="F3" s="673"/>
      <c r="G3" s="673"/>
      <c r="H3" s="673"/>
      <c r="I3" s="988"/>
      <c r="P3" s="54"/>
      <c r="Q3" s="54"/>
      <c r="R3" s="561"/>
    </row>
    <row r="4" spans="1:18" s="892" customFormat="1" ht="15" customHeight="1">
      <c r="A4" s="664" t="s">
        <v>1531</v>
      </c>
      <c r="B4" s="663"/>
      <c r="C4" s="663"/>
      <c r="D4" s="663"/>
      <c r="E4" s="663"/>
      <c r="I4" s="988"/>
      <c r="P4" s="54"/>
      <c r="Q4" s="54"/>
      <c r="R4" s="561"/>
    </row>
    <row r="5" spans="1:18" ht="15" customHeight="1">
      <c r="A5" s="1230" t="s">
        <v>926</v>
      </c>
      <c r="B5" s="1237"/>
      <c r="C5" s="1237"/>
      <c r="D5" s="1237"/>
      <c r="E5" s="1237"/>
      <c r="F5" s="1238"/>
      <c r="G5" s="1238"/>
      <c r="H5" s="1238"/>
      <c r="I5" s="1239"/>
      <c r="J5" s="1238"/>
      <c r="K5" s="1238"/>
      <c r="L5" s="958"/>
      <c r="M5" s="958"/>
      <c r="N5" s="958"/>
      <c r="O5" s="958"/>
      <c r="P5" s="54"/>
      <c r="Q5" s="54"/>
    </row>
    <row r="6" spans="1:18" ht="15" customHeight="1">
      <c r="A6" s="1240"/>
      <c r="B6" s="1241"/>
      <c r="C6" s="1242">
        <v>2003</v>
      </c>
      <c r="D6" s="1242">
        <v>2004</v>
      </c>
      <c r="E6" s="1242">
        <v>2007</v>
      </c>
      <c r="F6" s="1242">
        <v>2011</v>
      </c>
      <c r="G6" s="1242">
        <v>2012</v>
      </c>
      <c r="H6" s="1242">
        <v>2013</v>
      </c>
      <c r="I6" s="1242">
        <v>2014</v>
      </c>
      <c r="J6" s="1234">
        <v>2015</v>
      </c>
      <c r="K6" s="1234">
        <v>2016</v>
      </c>
      <c r="L6" s="1234">
        <v>2017</v>
      </c>
      <c r="M6" s="1234">
        <v>2018</v>
      </c>
      <c r="N6" s="1234">
        <v>2019</v>
      </c>
      <c r="O6" s="1234">
        <v>2020</v>
      </c>
      <c r="P6" s="1234">
        <v>2021</v>
      </c>
      <c r="Q6" s="1234">
        <v>2022</v>
      </c>
      <c r="R6" s="553">
        <v>2023</v>
      </c>
    </row>
    <row r="7" spans="1:18" ht="15" customHeight="1">
      <c r="A7" s="955" t="s">
        <v>473</v>
      </c>
      <c r="B7" s="684"/>
      <c r="C7" s="685">
        <v>246266</v>
      </c>
      <c r="D7" s="684">
        <v>249521</v>
      </c>
      <c r="E7" s="684">
        <v>249766</v>
      </c>
      <c r="F7" s="646">
        <v>255847</v>
      </c>
      <c r="G7" s="684">
        <v>258150</v>
      </c>
      <c r="H7" s="684">
        <v>262827</v>
      </c>
      <c r="I7" s="956">
        <v>267748</v>
      </c>
      <c r="J7" s="956">
        <v>273022</v>
      </c>
      <c r="K7" s="956">
        <v>278840</v>
      </c>
      <c r="L7" s="956">
        <v>285372</v>
      </c>
      <c r="M7" s="956">
        <v>294137</v>
      </c>
      <c r="N7" s="956">
        <v>305993</v>
      </c>
      <c r="O7" s="956">
        <v>317347</v>
      </c>
      <c r="P7" s="956">
        <v>327896</v>
      </c>
      <c r="Q7" s="956">
        <v>355925</v>
      </c>
      <c r="R7" s="552">
        <v>364006</v>
      </c>
    </row>
    <row r="8" spans="1:18" ht="15" customHeight="1">
      <c r="A8" s="686" t="s">
        <v>800</v>
      </c>
      <c r="B8" s="684"/>
      <c r="C8" s="616"/>
      <c r="D8" s="684"/>
      <c r="E8" s="684"/>
      <c r="F8" s="620"/>
      <c r="G8" s="684"/>
      <c r="H8" s="684"/>
      <c r="I8" s="609"/>
      <c r="J8" s="609"/>
      <c r="K8" s="620"/>
      <c r="L8" s="54"/>
      <c r="M8" s="54"/>
      <c r="N8" s="54"/>
      <c r="O8" s="54"/>
      <c r="P8" s="956"/>
      <c r="Q8" s="956"/>
      <c r="R8" s="551"/>
    </row>
    <row r="9" spans="1:18" ht="15" customHeight="1">
      <c r="A9" s="686" t="s">
        <v>801</v>
      </c>
      <c r="B9" s="687"/>
      <c r="C9" s="688">
        <v>4061</v>
      </c>
      <c r="D9" s="687">
        <v>4053</v>
      </c>
      <c r="E9" s="687">
        <v>4558</v>
      </c>
      <c r="F9" s="620">
        <v>5384</v>
      </c>
      <c r="G9" s="687">
        <v>5787</v>
      </c>
      <c r="H9" s="687">
        <v>6263</v>
      </c>
      <c r="I9" s="957">
        <v>6611</v>
      </c>
      <c r="J9" s="957">
        <v>6907</v>
      </c>
      <c r="K9" s="957">
        <v>6947</v>
      </c>
      <c r="L9" s="957">
        <v>7176</v>
      </c>
      <c r="M9" s="957">
        <v>9449</v>
      </c>
      <c r="N9" s="957">
        <v>12349</v>
      </c>
      <c r="O9" s="957">
        <v>17958</v>
      </c>
      <c r="P9" s="957">
        <v>12472</v>
      </c>
      <c r="Q9" s="957">
        <v>9338</v>
      </c>
      <c r="R9" s="551">
        <v>9230</v>
      </c>
    </row>
    <row r="10" spans="1:18" ht="15" customHeight="1">
      <c r="A10" s="686" t="s">
        <v>802</v>
      </c>
      <c r="B10" s="687"/>
      <c r="C10" s="688">
        <v>26639</v>
      </c>
      <c r="D10" s="687">
        <v>25623</v>
      </c>
      <c r="E10" s="687">
        <v>24140</v>
      </c>
      <c r="F10" s="620">
        <v>31297</v>
      </c>
      <c r="G10" s="687">
        <v>31865</v>
      </c>
      <c r="H10" s="687">
        <v>32702</v>
      </c>
      <c r="I10" s="957">
        <v>33442</v>
      </c>
      <c r="J10" s="957">
        <v>34302</v>
      </c>
      <c r="K10" s="957">
        <v>35947</v>
      </c>
      <c r="L10" s="957">
        <v>37750</v>
      </c>
      <c r="M10" s="957">
        <v>39588</v>
      </c>
      <c r="N10" s="957">
        <v>43226</v>
      </c>
      <c r="O10" s="957">
        <v>45864</v>
      </c>
      <c r="P10" s="957">
        <v>54997</v>
      </c>
      <c r="Q10" s="957">
        <v>44840</v>
      </c>
      <c r="R10" s="551">
        <v>46884</v>
      </c>
    </row>
    <row r="11" spans="1:18" ht="15" customHeight="1">
      <c r="A11" s="686" t="s">
        <v>803</v>
      </c>
      <c r="B11" s="687"/>
      <c r="C11" s="687">
        <v>60263</v>
      </c>
      <c r="D11" s="687">
        <v>59949</v>
      </c>
      <c r="E11" s="687">
        <v>56610</v>
      </c>
      <c r="F11" s="620">
        <v>44110</v>
      </c>
      <c r="G11" s="687">
        <v>48771</v>
      </c>
      <c r="H11" s="687">
        <v>48300</v>
      </c>
      <c r="I11" s="957">
        <v>48698</v>
      </c>
      <c r="J11" s="957">
        <v>49786</v>
      </c>
      <c r="K11" s="957">
        <v>50663</v>
      </c>
      <c r="L11" s="957">
        <v>51529</v>
      </c>
      <c r="M11" s="957">
        <v>52749</v>
      </c>
      <c r="N11" s="957">
        <v>54646</v>
      </c>
      <c r="O11" s="957">
        <v>55902</v>
      </c>
      <c r="P11" s="957">
        <v>59472</v>
      </c>
      <c r="Q11" s="957">
        <v>66306</v>
      </c>
      <c r="R11" s="551">
        <v>67919</v>
      </c>
    </row>
    <row r="12" spans="1:18" ht="15" customHeight="1">
      <c r="A12" s="689" t="s">
        <v>804</v>
      </c>
      <c r="B12" s="687"/>
      <c r="C12" s="688">
        <v>80168</v>
      </c>
      <c r="D12" s="687">
        <v>78623</v>
      </c>
      <c r="E12" s="687">
        <v>74380</v>
      </c>
      <c r="F12" s="620">
        <v>75494</v>
      </c>
      <c r="G12" s="687">
        <v>75997</v>
      </c>
      <c r="H12" s="687">
        <v>77616</v>
      </c>
      <c r="I12" s="957">
        <v>79798</v>
      </c>
      <c r="J12" s="957">
        <v>82331</v>
      </c>
      <c r="K12" s="957">
        <v>85149</v>
      </c>
      <c r="L12" s="957">
        <v>88542</v>
      </c>
      <c r="M12" s="957">
        <v>94168</v>
      </c>
      <c r="N12" s="957">
        <v>102290</v>
      </c>
      <c r="O12" s="957">
        <v>111479</v>
      </c>
      <c r="P12" s="957">
        <v>117783</v>
      </c>
      <c r="Q12" s="957">
        <v>109759</v>
      </c>
      <c r="R12" s="551">
        <v>113803</v>
      </c>
    </row>
    <row r="13" spans="1:18" ht="15" customHeight="1">
      <c r="A13" s="689"/>
      <c r="B13" s="687"/>
      <c r="C13" s="688"/>
      <c r="D13" s="687"/>
      <c r="E13" s="687"/>
      <c r="F13" s="620"/>
      <c r="G13" s="687"/>
      <c r="H13" s="687"/>
      <c r="I13" s="957"/>
      <c r="J13" s="957"/>
      <c r="K13" s="957"/>
      <c r="L13" s="957"/>
      <c r="M13" s="957"/>
      <c r="N13" s="957"/>
      <c r="O13" s="957"/>
      <c r="P13" s="957"/>
      <c r="Q13" s="957"/>
      <c r="R13" s="551"/>
    </row>
    <row r="14" spans="1:18" ht="15" customHeight="1">
      <c r="A14" s="689" t="s">
        <v>805</v>
      </c>
      <c r="B14" s="687"/>
      <c r="C14" s="688">
        <v>71752</v>
      </c>
      <c r="D14" s="687">
        <v>73906</v>
      </c>
      <c r="E14" s="687">
        <v>76614</v>
      </c>
      <c r="F14" s="620">
        <v>79945</v>
      </c>
      <c r="G14" s="687">
        <v>80737</v>
      </c>
      <c r="H14" s="687">
        <v>82158</v>
      </c>
      <c r="I14" s="957">
        <v>83367</v>
      </c>
      <c r="J14" s="957">
        <v>84562</v>
      </c>
      <c r="K14" s="957">
        <v>85772</v>
      </c>
      <c r="L14" s="957">
        <v>86898</v>
      </c>
      <c r="M14" s="957">
        <v>87986</v>
      </c>
      <c r="N14" s="957">
        <v>89293</v>
      </c>
      <c r="O14" s="957">
        <v>90038</v>
      </c>
      <c r="P14" s="957">
        <v>91785</v>
      </c>
      <c r="Q14" s="957">
        <v>116706</v>
      </c>
      <c r="R14" s="551">
        <v>117897</v>
      </c>
    </row>
    <row r="15" spans="1:18" ht="15" customHeight="1">
      <c r="A15" s="690" t="s">
        <v>806</v>
      </c>
      <c r="B15" s="687"/>
      <c r="C15" s="688">
        <v>78613</v>
      </c>
      <c r="D15" s="687">
        <v>81330</v>
      </c>
      <c r="E15" s="687">
        <v>82580</v>
      </c>
      <c r="F15" s="620">
        <v>86871</v>
      </c>
      <c r="G15" s="687">
        <v>87400</v>
      </c>
      <c r="H15" s="687">
        <v>88360</v>
      </c>
      <c r="I15" s="957">
        <v>89125</v>
      </c>
      <c r="J15" s="957">
        <v>89840</v>
      </c>
      <c r="K15" s="957">
        <v>90614</v>
      </c>
      <c r="L15" s="957">
        <v>91449</v>
      </c>
      <c r="M15" s="957">
        <v>92181</v>
      </c>
      <c r="N15" s="957">
        <v>93139</v>
      </c>
      <c r="O15" s="957">
        <v>93807</v>
      </c>
      <c r="P15" s="957">
        <v>94652</v>
      </c>
      <c r="Q15" s="957">
        <v>102079</v>
      </c>
      <c r="R15" s="551">
        <v>103008</v>
      </c>
    </row>
    <row r="16" spans="1:18" ht="15" customHeight="1">
      <c r="A16" s="690"/>
      <c r="B16" s="687"/>
      <c r="C16" s="688"/>
      <c r="D16" s="687"/>
      <c r="E16" s="687"/>
      <c r="F16" s="620"/>
      <c r="G16" s="687"/>
      <c r="H16" s="687"/>
      <c r="I16" s="957"/>
      <c r="J16" s="957"/>
      <c r="K16" s="957"/>
      <c r="L16" s="957"/>
      <c r="M16" s="957"/>
      <c r="N16" s="957"/>
      <c r="O16" s="957"/>
      <c r="P16" s="956"/>
      <c r="Q16" s="956"/>
      <c r="R16" s="551"/>
    </row>
    <row r="17" spans="1:18" ht="15" customHeight="1">
      <c r="A17" s="689" t="s">
        <v>807</v>
      </c>
      <c r="B17" s="687"/>
      <c r="C17" s="688">
        <v>5624</v>
      </c>
      <c r="D17" s="687">
        <v>5434</v>
      </c>
      <c r="E17" s="687">
        <v>5244</v>
      </c>
      <c r="F17" s="620">
        <v>4059</v>
      </c>
      <c r="G17" s="687">
        <v>4157</v>
      </c>
      <c r="H17" s="687">
        <v>4346</v>
      </c>
      <c r="I17" s="957">
        <v>4563</v>
      </c>
      <c r="J17" s="957">
        <v>4762</v>
      </c>
      <c r="K17" s="957">
        <v>5020</v>
      </c>
      <c r="L17" s="957">
        <v>5374</v>
      </c>
      <c r="M17" s="957">
        <v>5781</v>
      </c>
      <c r="N17" s="957">
        <v>6234</v>
      </c>
      <c r="O17" s="957">
        <v>6488</v>
      </c>
      <c r="P17" s="957">
        <v>7015</v>
      </c>
      <c r="Q17" s="957">
        <v>8995</v>
      </c>
      <c r="R17" s="551">
        <v>9770</v>
      </c>
    </row>
    <row r="18" spans="1:18" ht="15" customHeight="1">
      <c r="A18" s="690" t="s">
        <v>808</v>
      </c>
      <c r="B18" s="687"/>
      <c r="C18" s="688">
        <v>10109</v>
      </c>
      <c r="D18" s="687">
        <v>10228</v>
      </c>
      <c r="E18" s="687">
        <v>10948</v>
      </c>
      <c r="F18" s="620">
        <v>9478</v>
      </c>
      <c r="G18" s="687">
        <v>9859</v>
      </c>
      <c r="H18" s="687">
        <v>10347</v>
      </c>
      <c r="I18" s="957">
        <v>10895</v>
      </c>
      <c r="J18" s="957">
        <v>11520</v>
      </c>
      <c r="K18" s="957">
        <v>12285</v>
      </c>
      <c r="L18" s="957">
        <v>13109</v>
      </c>
      <c r="M18" s="957">
        <v>14021</v>
      </c>
      <c r="N18" s="957">
        <v>15037</v>
      </c>
      <c r="O18" s="957">
        <v>15535</v>
      </c>
      <c r="P18" s="957">
        <v>16661</v>
      </c>
      <c r="Q18" s="957">
        <v>18386</v>
      </c>
      <c r="R18" s="551">
        <v>19528</v>
      </c>
    </row>
    <row r="19" spans="1:18" ht="15" customHeight="1">
      <c r="A19" s="691"/>
      <c r="B19" s="687"/>
      <c r="C19" s="688"/>
      <c r="D19" s="687"/>
      <c r="E19" s="687"/>
      <c r="F19" s="620"/>
      <c r="G19" s="687"/>
      <c r="H19" s="687"/>
      <c r="I19" s="957"/>
      <c r="J19" s="957"/>
      <c r="K19" s="957"/>
      <c r="L19" s="957"/>
      <c r="M19" s="957"/>
      <c r="N19" s="957"/>
      <c r="O19" s="957"/>
      <c r="P19" s="956"/>
      <c r="Q19" s="956"/>
      <c r="R19" s="551"/>
    </row>
    <row r="20" spans="1:18" ht="15" customHeight="1">
      <c r="A20" s="686" t="s">
        <v>809</v>
      </c>
      <c r="B20" s="687"/>
      <c r="C20" s="688">
        <v>9182</v>
      </c>
      <c r="D20" s="687">
        <v>9378</v>
      </c>
      <c r="E20" s="687">
        <v>9619</v>
      </c>
      <c r="F20" s="620">
        <v>8465</v>
      </c>
      <c r="G20" s="687">
        <v>8539</v>
      </c>
      <c r="H20" s="687">
        <v>8708</v>
      </c>
      <c r="I20" s="957">
        <v>9031</v>
      </c>
      <c r="J20" s="957">
        <v>9479</v>
      </c>
      <c r="K20" s="957">
        <v>9941</v>
      </c>
      <c r="L20" s="957">
        <v>10423</v>
      </c>
      <c r="M20" s="957">
        <v>11043</v>
      </c>
      <c r="N20" s="957">
        <v>11840</v>
      </c>
      <c r="O20" s="957">
        <v>12273</v>
      </c>
      <c r="P20" s="957">
        <v>13262</v>
      </c>
      <c r="Q20" s="957">
        <v>15769</v>
      </c>
      <c r="R20" s="551">
        <v>17096</v>
      </c>
    </row>
    <row r="21" spans="1:18" ht="15" customHeight="1">
      <c r="A21" s="955" t="s">
        <v>928</v>
      </c>
      <c r="B21" s="687"/>
      <c r="C21" s="685">
        <v>220933</v>
      </c>
      <c r="D21" s="684">
        <v>223888</v>
      </c>
      <c r="E21" s="684">
        <v>223198</v>
      </c>
      <c r="F21" s="646">
        <v>230514</v>
      </c>
      <c r="G21" s="684">
        <v>232258</v>
      </c>
      <c r="H21" s="684">
        <v>236409</v>
      </c>
      <c r="I21" s="956">
        <v>240891</v>
      </c>
      <c r="J21" s="956">
        <v>245700</v>
      </c>
      <c r="K21" s="956">
        <v>250828</v>
      </c>
      <c r="L21" s="956">
        <v>256763</v>
      </c>
      <c r="M21" s="956">
        <v>265175</v>
      </c>
      <c r="N21" s="956">
        <v>276800</v>
      </c>
      <c r="O21" s="956">
        <v>288029</v>
      </c>
      <c r="P21" s="956">
        <v>298454</v>
      </c>
      <c r="Q21" s="956">
        <v>318683</v>
      </c>
      <c r="R21" s="552">
        <v>326661</v>
      </c>
    </row>
    <row r="22" spans="1:18" ht="15" customHeight="1">
      <c r="A22" s="686" t="s">
        <v>800</v>
      </c>
      <c r="B22" s="687"/>
      <c r="C22" s="688"/>
      <c r="D22" s="687"/>
      <c r="E22" s="687"/>
      <c r="F22" s="620"/>
      <c r="G22" s="684"/>
      <c r="H22" s="684"/>
      <c r="I22" s="609"/>
      <c r="J22" s="609"/>
      <c r="K22" s="620"/>
      <c r="L22" s="54"/>
      <c r="M22" s="54"/>
      <c r="N22" s="54"/>
      <c r="O22" s="54"/>
      <c r="P22" s="956"/>
      <c r="Q22" s="956"/>
      <c r="R22" s="551"/>
    </row>
    <row r="23" spans="1:18" ht="15" customHeight="1">
      <c r="A23" s="686" t="s">
        <v>801</v>
      </c>
      <c r="B23" s="687"/>
      <c r="C23" s="688">
        <v>3608</v>
      </c>
      <c r="D23" s="687">
        <v>3619</v>
      </c>
      <c r="E23" s="687">
        <v>4124</v>
      </c>
      <c r="F23" s="620">
        <v>4752</v>
      </c>
      <c r="G23" s="687">
        <v>5121</v>
      </c>
      <c r="H23" s="687">
        <v>5625</v>
      </c>
      <c r="I23" s="957">
        <v>6066</v>
      </c>
      <c r="J23" s="957">
        <v>6346</v>
      </c>
      <c r="K23" s="957">
        <v>6147</v>
      </c>
      <c r="L23" s="957">
        <v>6468</v>
      </c>
      <c r="M23" s="957">
        <v>9005</v>
      </c>
      <c r="N23" s="957">
        <v>12042</v>
      </c>
      <c r="O23" s="957">
        <v>17681</v>
      </c>
      <c r="P23" s="957">
        <v>12262</v>
      </c>
      <c r="Q23" s="957">
        <v>8858</v>
      </c>
      <c r="R23" s="551">
        <v>9096</v>
      </c>
    </row>
    <row r="24" spans="1:18" ht="15" customHeight="1">
      <c r="A24" s="686" t="s">
        <v>802</v>
      </c>
      <c r="B24" s="687"/>
      <c r="C24" s="688">
        <v>23560</v>
      </c>
      <c r="D24" s="687">
        <v>22712</v>
      </c>
      <c r="E24" s="687">
        <v>21547</v>
      </c>
      <c r="F24" s="620">
        <v>28118</v>
      </c>
      <c r="G24" s="687">
        <v>28558</v>
      </c>
      <c r="H24" s="687">
        <v>29239</v>
      </c>
      <c r="I24" s="957">
        <v>29900</v>
      </c>
      <c r="J24" s="957">
        <v>30810</v>
      </c>
      <c r="K24" s="957">
        <v>32419</v>
      </c>
      <c r="L24" s="957">
        <v>33932</v>
      </c>
      <c r="M24" s="957">
        <v>35694</v>
      </c>
      <c r="N24" s="957">
        <v>39547</v>
      </c>
      <c r="O24" s="957">
        <v>42302</v>
      </c>
      <c r="P24" s="957">
        <v>51979</v>
      </c>
      <c r="Q24" s="957">
        <v>40043</v>
      </c>
      <c r="R24" s="551">
        <v>42441</v>
      </c>
    </row>
    <row r="25" spans="1:18" ht="15" customHeight="1">
      <c r="A25" s="686" t="s">
        <v>803</v>
      </c>
      <c r="B25" s="687"/>
      <c r="C25" s="688">
        <v>53224</v>
      </c>
      <c r="D25" s="687">
        <v>52902</v>
      </c>
      <c r="E25" s="687">
        <v>49919</v>
      </c>
      <c r="F25" s="620">
        <v>44313</v>
      </c>
      <c r="G25" s="687">
        <v>43614</v>
      </c>
      <c r="H25" s="687">
        <v>43188</v>
      </c>
      <c r="I25" s="957">
        <v>43530</v>
      </c>
      <c r="J25" s="957">
        <v>44529</v>
      </c>
      <c r="K25" s="957">
        <v>45383</v>
      </c>
      <c r="L25" s="957">
        <v>46230</v>
      </c>
      <c r="M25" s="957">
        <v>47269</v>
      </c>
      <c r="N25" s="957">
        <v>48903</v>
      </c>
      <c r="O25" s="957">
        <v>50048</v>
      </c>
      <c r="P25" s="957">
        <v>53391</v>
      </c>
      <c r="Q25" s="957">
        <v>59376</v>
      </c>
      <c r="R25" s="551">
        <v>60634</v>
      </c>
    </row>
    <row r="26" spans="1:18" ht="15" customHeight="1">
      <c r="A26" s="689" t="s">
        <v>804</v>
      </c>
      <c r="B26" s="687"/>
      <c r="C26" s="688">
        <v>70835</v>
      </c>
      <c r="D26" s="687">
        <v>69501</v>
      </c>
      <c r="E26" s="687">
        <v>65874</v>
      </c>
      <c r="F26" s="620">
        <v>67573</v>
      </c>
      <c r="G26" s="687">
        <v>67911</v>
      </c>
      <c r="H26" s="687">
        <v>69405</v>
      </c>
      <c r="I26" s="957">
        <v>71543</v>
      </c>
      <c r="J26" s="957">
        <v>74002</v>
      </c>
      <c r="K26" s="957">
        <v>76472</v>
      </c>
      <c r="L26" s="957">
        <v>79557</v>
      </c>
      <c r="M26" s="957">
        <v>85155</v>
      </c>
      <c r="N26" s="957">
        <v>93393</v>
      </c>
      <c r="O26" s="957">
        <v>102623</v>
      </c>
      <c r="P26" s="957">
        <v>109426</v>
      </c>
      <c r="Q26" s="957">
        <v>98494</v>
      </c>
      <c r="R26" s="551">
        <v>102920</v>
      </c>
    </row>
    <row r="27" spans="1:18" ht="15" customHeight="1">
      <c r="A27" s="689"/>
      <c r="B27" s="687"/>
      <c r="C27" s="688"/>
      <c r="D27" s="687"/>
      <c r="E27" s="687"/>
      <c r="F27" s="620"/>
      <c r="G27" s="687"/>
      <c r="H27" s="687"/>
      <c r="I27" s="957"/>
      <c r="J27" s="957"/>
      <c r="K27" s="957"/>
      <c r="L27" s="957"/>
      <c r="M27" s="957"/>
      <c r="N27" s="957"/>
      <c r="O27" s="957"/>
      <c r="P27" s="956"/>
      <c r="Q27" s="956"/>
      <c r="R27" s="551"/>
    </row>
    <row r="28" spans="1:18" ht="15" customHeight="1">
      <c r="A28" s="689" t="s">
        <v>1353</v>
      </c>
      <c r="B28" s="687"/>
      <c r="C28" s="688">
        <v>64645</v>
      </c>
      <c r="D28" s="687">
        <v>66541</v>
      </c>
      <c r="E28" s="687">
        <v>68472</v>
      </c>
      <c r="F28" s="620">
        <v>71440</v>
      </c>
      <c r="G28" s="687">
        <v>72071</v>
      </c>
      <c r="H28" s="687">
        <v>73308</v>
      </c>
      <c r="I28" s="957">
        <v>74801</v>
      </c>
      <c r="J28" s="957">
        <v>75381</v>
      </c>
      <c r="K28" s="957">
        <v>76457</v>
      </c>
      <c r="L28" s="957">
        <v>77478</v>
      </c>
      <c r="M28" s="957">
        <v>78449</v>
      </c>
      <c r="N28" s="957">
        <v>79635</v>
      </c>
      <c r="O28" s="957">
        <v>80322</v>
      </c>
      <c r="P28" s="957">
        <v>81839</v>
      </c>
      <c r="Q28" s="957">
        <v>103516</v>
      </c>
      <c r="R28" s="551">
        <v>104553</v>
      </c>
    </row>
    <row r="29" spans="1:18" ht="15" customHeight="1">
      <c r="A29" s="690" t="s">
        <v>806</v>
      </c>
      <c r="B29" s="687"/>
      <c r="C29" s="688">
        <v>71440</v>
      </c>
      <c r="D29" s="687">
        <v>73733</v>
      </c>
      <c r="E29" s="687">
        <v>74551</v>
      </c>
      <c r="F29" s="620">
        <v>79320</v>
      </c>
      <c r="G29" s="687">
        <v>79698</v>
      </c>
      <c r="H29" s="687">
        <v>80526</v>
      </c>
      <c r="I29" s="957">
        <v>81164</v>
      </c>
      <c r="J29" s="957">
        <v>81757</v>
      </c>
      <c r="K29" s="957">
        <v>82433</v>
      </c>
      <c r="L29" s="957">
        <v>83202</v>
      </c>
      <c r="M29" s="957">
        <v>83868</v>
      </c>
      <c r="N29" s="957">
        <v>84775</v>
      </c>
      <c r="O29" s="957">
        <v>85423</v>
      </c>
      <c r="P29" s="957">
        <v>86103</v>
      </c>
      <c r="Q29" s="957">
        <v>91721</v>
      </c>
      <c r="R29" s="551">
        <v>92528</v>
      </c>
    </row>
    <row r="30" spans="1:18" ht="15" customHeight="1">
      <c r="A30" s="690"/>
      <c r="B30" s="687"/>
      <c r="C30" s="688"/>
      <c r="D30" s="687"/>
      <c r="E30" s="687"/>
      <c r="F30" s="620"/>
      <c r="G30" s="687"/>
      <c r="H30" s="687"/>
      <c r="I30" s="957"/>
      <c r="J30" s="957"/>
      <c r="K30" s="957"/>
      <c r="L30" s="957"/>
      <c r="M30" s="957"/>
      <c r="N30" s="957"/>
      <c r="O30" s="957"/>
      <c r="P30" s="957"/>
      <c r="Q30" s="957"/>
      <c r="R30" s="551"/>
    </row>
    <row r="31" spans="1:18" ht="15" customHeight="1">
      <c r="A31" s="689" t="s">
        <v>807</v>
      </c>
      <c r="B31" s="687"/>
      <c r="C31" s="688">
        <v>4905</v>
      </c>
      <c r="D31" s="687">
        <v>4722</v>
      </c>
      <c r="E31" s="687">
        <v>4537</v>
      </c>
      <c r="F31" s="620">
        <v>3587</v>
      </c>
      <c r="G31" s="687">
        <v>3666</v>
      </c>
      <c r="H31" s="687">
        <v>3829</v>
      </c>
      <c r="I31" s="957">
        <v>4018</v>
      </c>
      <c r="J31" s="957">
        <v>4192</v>
      </c>
      <c r="K31" s="957">
        <v>4414</v>
      </c>
      <c r="L31" s="957">
        <v>4734</v>
      </c>
      <c r="M31" s="957">
        <v>5095</v>
      </c>
      <c r="N31" s="957">
        <v>5494</v>
      </c>
      <c r="O31" s="957">
        <v>5727</v>
      </c>
      <c r="P31" s="957">
        <v>6168</v>
      </c>
      <c r="Q31" s="957">
        <v>8252</v>
      </c>
      <c r="R31" s="551">
        <v>8943</v>
      </c>
    </row>
    <row r="32" spans="1:18" ht="15" customHeight="1">
      <c r="A32" s="686" t="s">
        <v>808</v>
      </c>
      <c r="B32" s="687"/>
      <c r="C32" s="688">
        <v>9108</v>
      </c>
      <c r="D32" s="687">
        <v>9191</v>
      </c>
      <c r="E32" s="687">
        <v>9764</v>
      </c>
      <c r="F32" s="620">
        <v>8594</v>
      </c>
      <c r="G32" s="687">
        <v>8912</v>
      </c>
      <c r="H32" s="687">
        <v>9341</v>
      </c>
      <c r="I32" s="957">
        <v>9821</v>
      </c>
      <c r="J32" s="957">
        <v>10368</v>
      </c>
      <c r="K32" s="957">
        <v>11052</v>
      </c>
      <c r="L32" s="957">
        <v>11792</v>
      </c>
      <c r="M32" s="957">
        <v>12608</v>
      </c>
      <c r="N32" s="957">
        <v>13503</v>
      </c>
      <c r="O32" s="957">
        <v>13934</v>
      </c>
      <c r="P32" s="957">
        <v>14918</v>
      </c>
      <c r="Q32" s="957">
        <v>16700</v>
      </c>
      <c r="R32" s="551">
        <v>17717</v>
      </c>
    </row>
    <row r="33" spans="1:20" ht="15" customHeight="1">
      <c r="A33" s="620"/>
      <c r="B33" s="687"/>
      <c r="C33" s="688"/>
      <c r="D33" s="687"/>
      <c r="E33" s="687"/>
      <c r="F33" s="620"/>
      <c r="G33" s="687"/>
      <c r="H33" s="687"/>
      <c r="I33" s="957"/>
      <c r="J33" s="957"/>
      <c r="K33" s="957"/>
      <c r="L33" s="957"/>
      <c r="M33" s="957"/>
      <c r="N33" s="957"/>
      <c r="O33" s="957"/>
      <c r="P33" s="956"/>
      <c r="Q33" s="956"/>
      <c r="R33" s="551"/>
    </row>
    <row r="34" spans="1:20" ht="15" customHeight="1">
      <c r="A34" s="620" t="s">
        <v>809</v>
      </c>
      <c r="B34" s="687"/>
      <c r="C34" s="688">
        <v>8115</v>
      </c>
      <c r="D34" s="687">
        <v>8257</v>
      </c>
      <c r="E34" s="687">
        <v>8395</v>
      </c>
      <c r="F34" s="620">
        <v>7567</v>
      </c>
      <c r="G34" s="687">
        <v>7614</v>
      </c>
      <c r="H34" s="687">
        <v>7757</v>
      </c>
      <c r="I34" s="957">
        <v>8034</v>
      </c>
      <c r="J34" s="957">
        <v>8420</v>
      </c>
      <c r="K34" s="957">
        <v>8827</v>
      </c>
      <c r="L34" s="957">
        <v>9254</v>
      </c>
      <c r="M34" s="957">
        <v>9793</v>
      </c>
      <c r="N34" s="957">
        <v>10484</v>
      </c>
      <c r="O34" s="957">
        <v>10866</v>
      </c>
      <c r="P34" s="957">
        <v>11689</v>
      </c>
      <c r="Q34" s="957">
        <v>14325</v>
      </c>
      <c r="R34" s="551">
        <v>15491</v>
      </c>
    </row>
    <row r="35" spans="1:20" ht="15" customHeight="1">
      <c r="A35" s="955" t="s">
        <v>929</v>
      </c>
      <c r="B35" s="687"/>
      <c r="C35" s="685">
        <v>25333</v>
      </c>
      <c r="D35" s="684">
        <v>25633</v>
      </c>
      <c r="E35" s="684">
        <v>26568</v>
      </c>
      <c r="F35" s="646">
        <v>25333</v>
      </c>
      <c r="G35" s="684">
        <v>25892</v>
      </c>
      <c r="H35" s="684">
        <v>26418</v>
      </c>
      <c r="I35" s="956">
        <v>26857</v>
      </c>
      <c r="J35" s="956">
        <v>27322</v>
      </c>
      <c r="K35" s="956">
        <v>28012</v>
      </c>
      <c r="L35" s="956">
        <v>28609</v>
      </c>
      <c r="M35" s="956">
        <v>28962</v>
      </c>
      <c r="N35" s="956">
        <v>29193</v>
      </c>
      <c r="O35" s="956">
        <v>29318</v>
      </c>
      <c r="P35" s="956">
        <v>29442</v>
      </c>
      <c r="Q35" s="956">
        <v>37242</v>
      </c>
      <c r="R35" s="552">
        <v>37345</v>
      </c>
      <c r="S35" s="958"/>
      <c r="T35" s="958"/>
    </row>
    <row r="36" spans="1:20" ht="15" customHeight="1">
      <c r="A36" s="686" t="s">
        <v>800</v>
      </c>
      <c r="B36" s="687"/>
      <c r="C36" s="688"/>
      <c r="D36" s="687"/>
      <c r="E36" s="687"/>
      <c r="F36" s="620"/>
      <c r="G36" s="684"/>
      <c r="H36" s="684"/>
      <c r="I36" s="609"/>
      <c r="J36" s="609"/>
      <c r="K36" s="620"/>
      <c r="L36" s="54"/>
      <c r="M36" s="54"/>
      <c r="N36" s="54"/>
      <c r="O36" s="54"/>
      <c r="P36" s="956"/>
      <c r="Q36" s="956"/>
      <c r="R36" s="550"/>
      <c r="S36" s="958"/>
      <c r="T36" s="958"/>
    </row>
    <row r="37" spans="1:20" ht="15" customHeight="1">
      <c r="A37" s="686" t="s">
        <v>801</v>
      </c>
      <c r="B37" s="687"/>
      <c r="C37" s="688">
        <v>453</v>
      </c>
      <c r="D37" s="687">
        <v>434</v>
      </c>
      <c r="E37" s="687">
        <v>434</v>
      </c>
      <c r="F37" s="620">
        <v>632</v>
      </c>
      <c r="G37" s="687">
        <v>666</v>
      </c>
      <c r="H37" s="687">
        <v>638</v>
      </c>
      <c r="I37" s="957">
        <v>545</v>
      </c>
      <c r="J37" s="957">
        <v>561</v>
      </c>
      <c r="K37" s="957">
        <v>800</v>
      </c>
      <c r="L37" s="957">
        <v>708</v>
      </c>
      <c r="M37" s="957">
        <v>444</v>
      </c>
      <c r="N37" s="957">
        <v>307</v>
      </c>
      <c r="O37" s="957">
        <v>277</v>
      </c>
      <c r="P37" s="957">
        <v>210</v>
      </c>
      <c r="Q37" s="957">
        <v>480</v>
      </c>
      <c r="R37" s="550">
        <v>134</v>
      </c>
      <c r="S37" s="958"/>
      <c r="T37" s="958"/>
    </row>
    <row r="38" spans="1:20" ht="15" customHeight="1">
      <c r="A38" s="686" t="s">
        <v>802</v>
      </c>
      <c r="B38" s="687"/>
      <c r="C38" s="688">
        <v>3079</v>
      </c>
      <c r="D38" s="687">
        <v>3345</v>
      </c>
      <c r="E38" s="687">
        <v>2593</v>
      </c>
      <c r="F38" s="620">
        <v>3179</v>
      </c>
      <c r="G38" s="687">
        <v>3307</v>
      </c>
      <c r="H38" s="687">
        <v>3463</v>
      </c>
      <c r="I38" s="957">
        <v>3542</v>
      </c>
      <c r="J38" s="957">
        <v>3492</v>
      </c>
      <c r="K38" s="957">
        <v>3528</v>
      </c>
      <c r="L38" s="957">
        <v>3818</v>
      </c>
      <c r="M38" s="957">
        <v>3896</v>
      </c>
      <c r="N38" s="957">
        <v>3679</v>
      </c>
      <c r="O38" s="957">
        <v>3562</v>
      </c>
      <c r="P38" s="957">
        <v>3018</v>
      </c>
      <c r="Q38" s="957">
        <v>4797</v>
      </c>
      <c r="R38" s="550">
        <v>4443</v>
      </c>
      <c r="S38" s="958"/>
      <c r="T38" s="958"/>
    </row>
    <row r="39" spans="1:20" ht="15" customHeight="1">
      <c r="A39" s="686" t="s">
        <v>803</v>
      </c>
      <c r="B39" s="687"/>
      <c r="C39" s="688">
        <v>7039</v>
      </c>
      <c r="D39" s="687">
        <v>7047</v>
      </c>
      <c r="E39" s="687">
        <v>6756</v>
      </c>
      <c r="F39" s="620">
        <v>5205</v>
      </c>
      <c r="G39" s="687">
        <v>5157</v>
      </c>
      <c r="H39" s="687">
        <v>5112</v>
      </c>
      <c r="I39" s="957">
        <v>5168</v>
      </c>
      <c r="J39" s="957">
        <v>5257</v>
      </c>
      <c r="K39" s="957">
        <v>5280</v>
      </c>
      <c r="L39" s="957">
        <v>5299</v>
      </c>
      <c r="M39" s="957">
        <v>5480</v>
      </c>
      <c r="N39" s="957">
        <v>5743</v>
      </c>
      <c r="O39" s="957">
        <v>5854</v>
      </c>
      <c r="P39" s="957">
        <v>6081</v>
      </c>
      <c r="Q39" s="957">
        <v>6930</v>
      </c>
      <c r="R39" s="550">
        <v>7285</v>
      </c>
      <c r="S39" s="958"/>
      <c r="T39" s="958"/>
    </row>
    <row r="40" spans="1:20" ht="15" customHeight="1">
      <c r="A40" s="689" t="s">
        <v>804</v>
      </c>
      <c r="B40" s="687"/>
      <c r="C40" s="688">
        <v>9333</v>
      </c>
      <c r="D40" s="620">
        <v>9122</v>
      </c>
      <c r="E40" s="620">
        <v>8506</v>
      </c>
      <c r="F40" s="620">
        <v>7921</v>
      </c>
      <c r="G40" s="620">
        <v>8086</v>
      </c>
      <c r="H40" s="620">
        <v>8211</v>
      </c>
      <c r="I40" s="957">
        <v>8255</v>
      </c>
      <c r="J40" s="957">
        <v>8329</v>
      </c>
      <c r="K40" s="957">
        <v>8677</v>
      </c>
      <c r="L40" s="957">
        <v>8985</v>
      </c>
      <c r="M40" s="957">
        <v>9013</v>
      </c>
      <c r="N40" s="957">
        <v>8897</v>
      </c>
      <c r="O40" s="957">
        <v>8856</v>
      </c>
      <c r="P40" s="957">
        <v>8357</v>
      </c>
      <c r="Q40" s="957">
        <v>11265</v>
      </c>
      <c r="R40" s="550">
        <v>10883</v>
      </c>
      <c r="S40" s="958"/>
      <c r="T40" s="959"/>
    </row>
    <row r="41" spans="1:20" ht="15" customHeight="1">
      <c r="A41" s="689"/>
      <c r="B41" s="684"/>
      <c r="C41" s="685"/>
      <c r="D41" s="687"/>
      <c r="E41" s="687"/>
      <c r="F41" s="620"/>
      <c r="G41" s="687"/>
      <c r="H41" s="687"/>
      <c r="I41" s="957"/>
      <c r="J41" s="957"/>
      <c r="K41" s="957"/>
      <c r="L41" s="957"/>
      <c r="M41" s="957"/>
      <c r="N41" s="957"/>
      <c r="O41" s="957"/>
      <c r="P41" s="957"/>
      <c r="Q41" s="957"/>
      <c r="R41" s="550"/>
      <c r="S41" s="958"/>
      <c r="T41" s="958"/>
    </row>
    <row r="42" spans="1:20" ht="15" customHeight="1">
      <c r="A42" s="689" t="s">
        <v>1353</v>
      </c>
      <c r="B42" s="684"/>
      <c r="C42" s="616">
        <v>7107</v>
      </c>
      <c r="D42" s="687">
        <v>7365</v>
      </c>
      <c r="E42" s="687">
        <v>8142</v>
      </c>
      <c r="F42" s="620">
        <v>8505</v>
      </c>
      <c r="G42" s="687">
        <v>8666</v>
      </c>
      <c r="H42" s="687">
        <v>8850</v>
      </c>
      <c r="I42" s="957">
        <v>8837</v>
      </c>
      <c r="J42" s="957">
        <v>9188</v>
      </c>
      <c r="K42" s="957">
        <v>9315</v>
      </c>
      <c r="L42" s="957">
        <v>9420</v>
      </c>
      <c r="M42" s="957">
        <v>9597</v>
      </c>
      <c r="N42" s="957">
        <v>9658</v>
      </c>
      <c r="O42" s="957">
        <v>9716</v>
      </c>
      <c r="P42" s="957">
        <v>9946</v>
      </c>
      <c r="Q42" s="957">
        <v>13190</v>
      </c>
      <c r="R42" s="550">
        <v>13344</v>
      </c>
      <c r="S42" s="958"/>
      <c r="T42" s="958"/>
    </row>
    <row r="43" spans="1:20" ht="15" customHeight="1">
      <c r="A43" s="689" t="s">
        <v>806</v>
      </c>
      <c r="B43" s="687"/>
      <c r="C43" s="688">
        <v>7173</v>
      </c>
      <c r="D43" s="687">
        <v>7397</v>
      </c>
      <c r="E43" s="687">
        <v>8029</v>
      </c>
      <c r="F43" s="620">
        <v>7551</v>
      </c>
      <c r="G43" s="687">
        <v>7702</v>
      </c>
      <c r="H43" s="687">
        <v>7834</v>
      </c>
      <c r="I43" s="957">
        <v>7961</v>
      </c>
      <c r="J43" s="957">
        <v>8083</v>
      </c>
      <c r="K43" s="957">
        <v>8181</v>
      </c>
      <c r="L43" s="957">
        <v>8247</v>
      </c>
      <c r="M43" s="957">
        <v>8313</v>
      </c>
      <c r="N43" s="957">
        <v>8364</v>
      </c>
      <c r="O43" s="957">
        <v>8384</v>
      </c>
      <c r="P43" s="957">
        <v>8549</v>
      </c>
      <c r="Q43" s="957">
        <v>10358</v>
      </c>
      <c r="R43" s="550">
        <v>10480</v>
      </c>
      <c r="S43" s="958"/>
      <c r="T43" s="958"/>
    </row>
    <row r="44" spans="1:20" ht="15" customHeight="1">
      <c r="A44" s="690"/>
      <c r="B44" s="687"/>
      <c r="C44" s="688"/>
      <c r="D44" s="687"/>
      <c r="E44" s="687"/>
      <c r="F44" s="620"/>
      <c r="G44" s="687"/>
      <c r="H44" s="687"/>
      <c r="I44" s="957"/>
      <c r="J44" s="957"/>
      <c r="K44" s="957"/>
      <c r="L44" s="957"/>
      <c r="M44" s="957"/>
      <c r="N44" s="957"/>
      <c r="O44" s="957"/>
      <c r="P44" s="957"/>
      <c r="Q44" s="957"/>
      <c r="R44" s="550"/>
      <c r="S44" s="958"/>
      <c r="T44" s="958"/>
    </row>
    <row r="45" spans="1:20" ht="15" customHeight="1">
      <c r="A45" s="692" t="s">
        <v>807</v>
      </c>
      <c r="B45" s="687"/>
      <c r="C45" s="688">
        <v>719</v>
      </c>
      <c r="D45" s="687">
        <v>712</v>
      </c>
      <c r="E45" s="687">
        <v>707</v>
      </c>
      <c r="F45" s="620">
        <v>472</v>
      </c>
      <c r="G45" s="687">
        <v>491</v>
      </c>
      <c r="H45" s="687">
        <v>517</v>
      </c>
      <c r="I45" s="957">
        <v>545</v>
      </c>
      <c r="J45" s="957">
        <v>570</v>
      </c>
      <c r="K45" s="957">
        <v>606</v>
      </c>
      <c r="L45" s="957">
        <v>640</v>
      </c>
      <c r="M45" s="957">
        <v>686</v>
      </c>
      <c r="N45" s="957">
        <v>740</v>
      </c>
      <c r="O45" s="957">
        <v>761</v>
      </c>
      <c r="P45" s="957">
        <v>847</v>
      </c>
      <c r="Q45" s="957">
        <v>743</v>
      </c>
      <c r="R45" s="550">
        <v>827</v>
      </c>
      <c r="S45" s="958"/>
      <c r="T45" s="958"/>
    </row>
    <row r="46" spans="1:20" ht="15" customHeight="1">
      <c r="A46" s="686" t="s">
        <v>808</v>
      </c>
      <c r="B46" s="687"/>
      <c r="C46" s="688">
        <v>1001</v>
      </c>
      <c r="D46" s="687">
        <v>1037</v>
      </c>
      <c r="E46" s="687">
        <v>1184</v>
      </c>
      <c r="F46" s="620">
        <v>884</v>
      </c>
      <c r="G46" s="687">
        <v>947</v>
      </c>
      <c r="H46" s="687">
        <v>1006</v>
      </c>
      <c r="I46" s="957">
        <v>1074</v>
      </c>
      <c r="J46" s="957">
        <v>1152</v>
      </c>
      <c r="K46" s="957">
        <v>1233</v>
      </c>
      <c r="L46" s="957">
        <v>1317</v>
      </c>
      <c r="M46" s="957">
        <v>1613</v>
      </c>
      <c r="N46" s="957">
        <v>1534</v>
      </c>
      <c r="O46" s="957">
        <v>1601</v>
      </c>
      <c r="P46" s="957">
        <v>1743</v>
      </c>
      <c r="Q46" s="957">
        <v>1686</v>
      </c>
      <c r="R46" s="550">
        <v>1811</v>
      </c>
      <c r="S46" s="958"/>
      <c r="T46" s="958"/>
    </row>
    <row r="47" spans="1:20" ht="15" customHeight="1">
      <c r="A47" s="620"/>
      <c r="B47" s="687"/>
      <c r="C47" s="688"/>
      <c r="D47" s="687"/>
      <c r="E47" s="687"/>
      <c r="F47" s="620"/>
      <c r="G47" s="620"/>
      <c r="H47" s="687"/>
      <c r="I47" s="957"/>
      <c r="J47" s="957"/>
      <c r="K47" s="957"/>
      <c r="L47" s="957"/>
      <c r="M47" s="957"/>
      <c r="N47" s="957"/>
      <c r="O47" s="957"/>
      <c r="P47" s="957"/>
      <c r="Q47" s="957"/>
      <c r="R47" s="550"/>
      <c r="S47" s="958"/>
      <c r="T47" s="958"/>
    </row>
    <row r="48" spans="1:20" ht="15" customHeight="1">
      <c r="A48" s="1008" t="s">
        <v>809</v>
      </c>
      <c r="B48" s="1243"/>
      <c r="C48" s="1244">
        <v>1067</v>
      </c>
      <c r="D48" s="1243">
        <v>1113</v>
      </c>
      <c r="E48" s="1243">
        <v>1891</v>
      </c>
      <c r="F48" s="1008">
        <v>898</v>
      </c>
      <c r="G48" s="1243">
        <v>924</v>
      </c>
      <c r="H48" s="1243">
        <v>951</v>
      </c>
      <c r="I48" s="1229">
        <v>997</v>
      </c>
      <c r="J48" s="1229">
        <v>1059</v>
      </c>
      <c r="K48" s="1229">
        <v>1114</v>
      </c>
      <c r="L48" s="1229">
        <v>1169</v>
      </c>
      <c r="M48" s="1229">
        <v>1250</v>
      </c>
      <c r="N48" s="1229">
        <v>1356</v>
      </c>
      <c r="O48" s="1229">
        <v>1407</v>
      </c>
      <c r="P48" s="1229">
        <v>1573</v>
      </c>
      <c r="Q48" s="1229">
        <v>1444</v>
      </c>
      <c r="R48" s="550">
        <v>1605</v>
      </c>
      <c r="S48" s="958"/>
      <c r="T48" s="958"/>
    </row>
    <row r="49" spans="1:20" ht="15" customHeight="1">
      <c r="A49" s="620"/>
      <c r="B49" s="687"/>
      <c r="C49" s="688"/>
      <c r="D49" s="687"/>
      <c r="E49" s="687"/>
      <c r="F49" s="620"/>
      <c r="G49" s="687"/>
      <c r="H49" s="687"/>
      <c r="I49" s="957"/>
      <c r="J49" s="957"/>
      <c r="K49" s="957"/>
      <c r="L49" s="957"/>
      <c r="M49" s="957"/>
      <c r="N49" s="957"/>
      <c r="O49" s="957"/>
      <c r="P49" s="54"/>
      <c r="Q49" s="54"/>
      <c r="R49" s="561"/>
      <c r="S49" s="958"/>
      <c r="T49" s="958"/>
    </row>
    <row r="50" spans="1:20" ht="15" customHeight="1">
      <c r="A50" s="620"/>
      <c r="B50" s="687"/>
      <c r="C50" s="688"/>
      <c r="D50" s="687"/>
      <c r="E50" s="687"/>
      <c r="F50" s="620"/>
      <c r="G50" s="687"/>
      <c r="H50" s="687"/>
      <c r="I50" s="957"/>
      <c r="J50" s="957"/>
      <c r="K50" s="957"/>
      <c r="L50" s="957"/>
      <c r="M50" s="957"/>
      <c r="N50" s="957"/>
      <c r="O50" s="957"/>
      <c r="P50" s="54"/>
      <c r="Q50" s="54"/>
      <c r="R50" s="561"/>
      <c r="S50" s="958"/>
      <c r="T50" s="958"/>
    </row>
    <row r="51" spans="1:20" ht="15" customHeight="1">
      <c r="A51" s="620"/>
      <c r="B51" s="687"/>
      <c r="C51" s="688"/>
      <c r="D51" s="687"/>
      <c r="E51" s="687"/>
      <c r="F51" s="620"/>
      <c r="G51" s="687"/>
      <c r="H51" s="687"/>
      <c r="I51" s="957"/>
      <c r="J51" s="957"/>
      <c r="K51" s="957"/>
      <c r="L51" s="957"/>
      <c r="M51" s="957"/>
      <c r="N51" s="957"/>
      <c r="O51" s="957"/>
      <c r="P51" s="54"/>
      <c r="Q51" s="54"/>
      <c r="R51" s="561"/>
      <c r="S51" s="958"/>
      <c r="T51" s="958"/>
    </row>
    <row r="52" spans="1:20" ht="15" customHeight="1">
      <c r="A52" s="620"/>
      <c r="B52" s="687"/>
      <c r="C52" s="688"/>
      <c r="D52" s="687"/>
      <c r="E52" s="687"/>
      <c r="F52" s="620"/>
      <c r="G52" s="687"/>
      <c r="H52" s="687"/>
      <c r="I52" s="957"/>
      <c r="J52" s="957"/>
      <c r="K52" s="957"/>
      <c r="L52" s="957"/>
      <c r="M52" s="957"/>
      <c r="N52" s="957"/>
      <c r="O52" s="957"/>
      <c r="P52" s="54"/>
      <c r="Q52" s="54"/>
      <c r="R52" s="561"/>
      <c r="S52" s="958"/>
      <c r="T52" s="958"/>
    </row>
    <row r="53" spans="1:20" ht="15" customHeight="1">
      <c r="A53" s="620"/>
      <c r="B53" s="687"/>
      <c r="C53" s="688"/>
      <c r="D53" s="687"/>
      <c r="E53" s="687"/>
      <c r="F53" s="620"/>
      <c r="G53" s="687"/>
      <c r="H53" s="687"/>
      <c r="I53" s="957"/>
      <c r="J53" s="957"/>
      <c r="K53" s="957"/>
      <c r="L53" s="957"/>
      <c r="M53" s="957"/>
      <c r="N53" s="957"/>
      <c r="O53" s="957"/>
      <c r="P53" s="54"/>
      <c r="Q53" s="54"/>
      <c r="R53" s="561"/>
      <c r="S53" s="958"/>
      <c r="T53" s="958"/>
    </row>
    <row r="54" spans="1:20" ht="15" customHeight="1">
      <c r="A54" s="620"/>
      <c r="B54" s="687"/>
      <c r="C54" s="688"/>
      <c r="D54" s="687"/>
      <c r="E54" s="687"/>
      <c r="F54" s="620"/>
      <c r="G54" s="687"/>
      <c r="H54" s="687"/>
      <c r="I54" s="957"/>
      <c r="J54" s="957"/>
      <c r="K54" s="957"/>
      <c r="L54" s="957"/>
      <c r="M54" s="957"/>
      <c r="N54" s="957"/>
      <c r="O54" s="957"/>
      <c r="P54" s="54"/>
      <c r="Q54" s="54"/>
      <c r="R54" s="561"/>
      <c r="S54" s="958"/>
      <c r="T54" s="958"/>
    </row>
    <row r="55" spans="1:20" ht="15" customHeight="1">
      <c r="A55" s="620"/>
      <c r="B55" s="687"/>
      <c r="C55" s="688"/>
      <c r="D55" s="687"/>
      <c r="E55" s="687"/>
      <c r="F55" s="620"/>
      <c r="G55" s="687"/>
      <c r="H55" s="687"/>
      <c r="I55" s="957"/>
      <c r="J55" s="957"/>
      <c r="K55" s="957"/>
      <c r="L55" s="957"/>
      <c r="M55" s="957"/>
      <c r="N55" s="957"/>
      <c r="O55" s="957"/>
      <c r="P55" s="54"/>
      <c r="Q55" s="54"/>
      <c r="R55" s="561"/>
      <c r="S55" s="958"/>
      <c r="T55" s="958"/>
    </row>
    <row r="56" spans="1:20" ht="15" customHeight="1">
      <c r="A56" s="620"/>
      <c r="B56" s="687"/>
      <c r="C56" s="688"/>
      <c r="D56" s="687"/>
      <c r="E56" s="687"/>
      <c r="F56" s="620"/>
      <c r="G56" s="687"/>
      <c r="H56" s="687"/>
      <c r="I56" s="957"/>
      <c r="J56" s="957"/>
      <c r="K56" s="957"/>
      <c r="L56" s="957"/>
      <c r="M56" s="957"/>
      <c r="N56" s="957"/>
      <c r="O56" s="957"/>
      <c r="P56" s="54"/>
      <c r="Q56" s="54"/>
      <c r="R56" s="561"/>
      <c r="S56" s="958"/>
      <c r="T56" s="958"/>
    </row>
    <row r="57" spans="1:20" ht="15" customHeight="1">
      <c r="A57" s="620"/>
      <c r="B57" s="687"/>
      <c r="C57" s="688"/>
      <c r="D57" s="687"/>
      <c r="E57" s="687"/>
      <c r="F57" s="620"/>
      <c r="G57" s="687"/>
      <c r="H57" s="687"/>
      <c r="I57" s="957"/>
      <c r="J57" s="957"/>
      <c r="K57" s="957"/>
      <c r="L57" s="957"/>
      <c r="M57" s="957"/>
      <c r="N57" s="957"/>
      <c r="O57" s="957"/>
      <c r="P57" s="54"/>
      <c r="Q57" s="54"/>
      <c r="R57" s="561"/>
      <c r="S57" s="958"/>
      <c r="T57" s="958"/>
    </row>
    <row r="58" spans="1:20" ht="15" customHeight="1">
      <c r="A58" s="620"/>
      <c r="B58" s="687"/>
      <c r="C58" s="688"/>
      <c r="D58" s="687"/>
      <c r="E58" s="687"/>
      <c r="F58" s="620"/>
      <c r="G58" s="687"/>
      <c r="H58" s="687"/>
      <c r="I58" s="957"/>
      <c r="J58" s="957"/>
      <c r="K58" s="957"/>
      <c r="L58" s="957"/>
      <c r="M58" s="957"/>
      <c r="N58" s="957"/>
      <c r="O58" s="957"/>
      <c r="P58" s="54"/>
      <c r="Q58" s="54"/>
      <c r="R58" s="561"/>
      <c r="S58" s="958"/>
      <c r="T58" s="958"/>
    </row>
    <row r="59" spans="1:20" ht="15" customHeight="1">
      <c r="A59" s="620"/>
      <c r="B59" s="687"/>
      <c r="C59" s="688"/>
      <c r="D59" s="687"/>
      <c r="E59" s="687"/>
      <c r="F59" s="620"/>
      <c r="G59" s="687"/>
      <c r="H59" s="687"/>
      <c r="I59" s="957"/>
      <c r="J59" s="957"/>
      <c r="K59" s="957"/>
      <c r="L59" s="957"/>
      <c r="M59" s="957"/>
      <c r="N59" s="957"/>
      <c r="O59" s="957"/>
      <c r="P59" s="54"/>
      <c r="Q59" s="54"/>
      <c r="R59" s="561"/>
      <c r="S59" s="958"/>
      <c r="T59" s="958"/>
    </row>
    <row r="60" spans="1:20" s="892" customFormat="1" ht="15" customHeight="1">
      <c r="A60" s="1001" t="s">
        <v>1532</v>
      </c>
      <c r="B60" s="1001"/>
      <c r="C60" s="1001"/>
      <c r="D60" s="1001"/>
      <c r="E60" s="1001"/>
      <c r="F60" s="673"/>
      <c r="G60" s="673"/>
      <c r="H60" s="673"/>
      <c r="I60" s="988"/>
      <c r="P60" s="54"/>
      <c r="Q60" s="54"/>
      <c r="R60" s="561"/>
    </row>
    <row r="61" spans="1:20" ht="15" customHeight="1">
      <c r="A61" s="1230" t="s">
        <v>927</v>
      </c>
      <c r="B61" s="1230"/>
      <c r="C61" s="1230"/>
      <c r="D61" s="1230"/>
      <c r="E61" s="1230"/>
      <c r="F61" s="1230"/>
      <c r="G61" s="1230"/>
      <c r="H61" s="1230"/>
      <c r="I61" s="1245"/>
      <c r="J61" s="1230"/>
      <c r="K61" s="1230"/>
      <c r="L61" s="1231"/>
      <c r="M61" s="1231"/>
      <c r="N61" s="1231"/>
      <c r="O61" s="1231"/>
      <c r="P61" s="1231"/>
      <c r="Q61" s="1231"/>
    </row>
    <row r="62" spans="1:20" ht="15" customHeight="1">
      <c r="A62" s="1232"/>
      <c r="B62" s="1233"/>
      <c r="C62" s="1234">
        <v>2003</v>
      </c>
      <c r="D62" s="1234">
        <v>2004</v>
      </c>
      <c r="E62" s="1194">
        <v>2007</v>
      </c>
      <c r="F62" s="1194">
        <v>2011</v>
      </c>
      <c r="G62" s="1194">
        <v>2012</v>
      </c>
      <c r="H62" s="1194">
        <v>2013</v>
      </c>
      <c r="I62" s="1193">
        <v>2014</v>
      </c>
      <c r="J62" s="1193">
        <v>2015</v>
      </c>
      <c r="K62" s="1193">
        <v>2016</v>
      </c>
      <c r="L62" s="1193">
        <v>2017</v>
      </c>
      <c r="M62" s="1193">
        <v>2018</v>
      </c>
      <c r="N62" s="1193">
        <v>2019</v>
      </c>
      <c r="O62" s="1193">
        <v>2020</v>
      </c>
      <c r="P62" s="1193">
        <v>2021</v>
      </c>
      <c r="Q62" s="1193">
        <v>2022</v>
      </c>
      <c r="R62" s="549">
        <v>2023</v>
      </c>
    </row>
    <row r="63" spans="1:20" ht="15" customHeight="1">
      <c r="A63" s="693" t="s">
        <v>813</v>
      </c>
      <c r="B63" s="684"/>
      <c r="C63" s="694"/>
      <c r="D63" s="694"/>
      <c r="E63" s="620"/>
      <c r="F63" s="620"/>
      <c r="G63" s="620"/>
      <c r="H63" s="620"/>
      <c r="I63" s="609"/>
      <c r="J63" s="620"/>
      <c r="K63" s="620"/>
      <c r="L63" s="54"/>
      <c r="M63" s="54"/>
      <c r="N63" s="54"/>
      <c r="O63" s="54"/>
    </row>
    <row r="64" spans="1:20" ht="15" customHeight="1">
      <c r="A64" s="695" t="s">
        <v>814</v>
      </c>
      <c r="B64" s="684"/>
      <c r="C64" s="694">
        <v>252.1</v>
      </c>
      <c r="D64" s="620">
        <v>254.1</v>
      </c>
      <c r="E64" s="620">
        <v>253.6</v>
      </c>
      <c r="F64" s="650">
        <v>241</v>
      </c>
      <c r="G64" s="620">
        <v>245.5</v>
      </c>
      <c r="H64" s="620">
        <v>250.3</v>
      </c>
      <c r="I64" s="620">
        <v>255.4</v>
      </c>
      <c r="J64" s="620">
        <v>260.8</v>
      </c>
      <c r="K64" s="650">
        <v>267</v>
      </c>
      <c r="L64" s="54">
        <v>273.89999999999998</v>
      </c>
      <c r="M64" s="54">
        <v>284.60000000000002</v>
      </c>
      <c r="N64" s="54">
        <v>297.60000000000002</v>
      </c>
      <c r="O64" s="54">
        <v>307.3</v>
      </c>
      <c r="P64" s="54">
        <v>318.7</v>
      </c>
      <c r="Q64" s="54">
        <v>366.9</v>
      </c>
      <c r="R64" s="100">
        <v>377.7</v>
      </c>
      <c r="S64" s="100"/>
    </row>
    <row r="65" spans="1:19" ht="15" customHeight="1">
      <c r="A65" s="695" t="s">
        <v>930</v>
      </c>
      <c r="B65" s="684"/>
      <c r="C65" s="694">
        <v>120.6</v>
      </c>
      <c r="D65" s="620">
        <v>121.6</v>
      </c>
      <c r="E65" s="650">
        <v>121.5</v>
      </c>
      <c r="F65" s="620">
        <v>112.8</v>
      </c>
      <c r="G65" s="620">
        <v>115.2</v>
      </c>
      <c r="H65" s="620">
        <v>117.8</v>
      </c>
      <c r="I65" s="620">
        <v>120.4</v>
      </c>
      <c r="J65" s="620">
        <v>123.2</v>
      </c>
      <c r="K65" s="620">
        <v>126.4</v>
      </c>
      <c r="L65" s="54">
        <v>129.9</v>
      </c>
      <c r="M65" s="54">
        <v>135.4</v>
      </c>
      <c r="N65" s="54">
        <v>141.80000000000001</v>
      </c>
      <c r="O65" s="54">
        <v>146.9</v>
      </c>
      <c r="P65" s="54">
        <v>152.69999999999999</v>
      </c>
      <c r="Q65" s="54">
        <v>186.8</v>
      </c>
      <c r="R65" s="99">
        <v>192.2</v>
      </c>
      <c r="S65" s="99"/>
    </row>
    <row r="66" spans="1:19" ht="15" customHeight="1">
      <c r="A66" s="695" t="s">
        <v>931</v>
      </c>
      <c r="B66" s="684"/>
      <c r="C66" s="694">
        <v>131.5</v>
      </c>
      <c r="D66" s="620">
        <v>132.5</v>
      </c>
      <c r="E66" s="620">
        <v>132.1</v>
      </c>
      <c r="F66" s="620">
        <v>128.19999999999999</v>
      </c>
      <c r="G66" s="620">
        <v>130.30000000000001</v>
      </c>
      <c r="H66" s="620">
        <v>132.5</v>
      </c>
      <c r="I66" s="620">
        <v>135</v>
      </c>
      <c r="J66" s="620">
        <v>137.6</v>
      </c>
      <c r="K66" s="620">
        <v>140.6</v>
      </c>
      <c r="L66" s="90">
        <v>144</v>
      </c>
      <c r="M66" s="90">
        <v>149.19999999999999</v>
      </c>
      <c r="N66" s="90">
        <v>155.80000000000001</v>
      </c>
      <c r="O66" s="90">
        <v>160.4</v>
      </c>
      <c r="P66" s="90">
        <v>166</v>
      </c>
      <c r="Q66" s="90">
        <v>180.1</v>
      </c>
      <c r="R66" s="99">
        <v>185.5</v>
      </c>
      <c r="S66" s="99"/>
    </row>
    <row r="67" spans="1:19" ht="15" customHeight="1">
      <c r="A67" s="686" t="s">
        <v>815</v>
      </c>
      <c r="B67" s="684"/>
      <c r="C67" s="620"/>
      <c r="D67" s="620"/>
      <c r="E67" s="620"/>
      <c r="F67" s="620"/>
      <c r="G67" s="620"/>
      <c r="H67" s="620"/>
      <c r="I67" s="620"/>
      <c r="J67" s="620"/>
      <c r="K67" s="620"/>
      <c r="L67" s="54"/>
      <c r="M67" s="54"/>
      <c r="N67" s="54"/>
      <c r="O67" s="54"/>
      <c r="R67"/>
    </row>
    <row r="68" spans="1:19" ht="15" customHeight="1">
      <c r="A68" s="695" t="s">
        <v>814</v>
      </c>
      <c r="B68" s="684"/>
      <c r="C68" s="694">
        <v>226.4</v>
      </c>
      <c r="D68" s="620">
        <v>228.1</v>
      </c>
      <c r="E68" s="620">
        <v>226.7</v>
      </c>
      <c r="F68" s="620">
        <v>217.3</v>
      </c>
      <c r="G68" s="650">
        <v>221</v>
      </c>
      <c r="H68" s="620">
        <v>225.2</v>
      </c>
      <c r="I68" s="620">
        <v>230</v>
      </c>
      <c r="J68" s="620">
        <v>234.8</v>
      </c>
      <c r="K68" s="620">
        <v>240.2</v>
      </c>
      <c r="L68" s="54">
        <v>246.7</v>
      </c>
      <c r="M68" s="54">
        <v>257.10000000000002</v>
      </c>
      <c r="N68" s="90">
        <v>270</v>
      </c>
      <c r="O68" s="90">
        <v>279.60000000000002</v>
      </c>
      <c r="P68" s="144">
        <v>290.8</v>
      </c>
      <c r="Q68" s="144">
        <v>330.2</v>
      </c>
      <c r="R68" s="99">
        <v>340.9</v>
      </c>
      <c r="S68" s="99"/>
    </row>
    <row r="69" spans="1:19" ht="15" customHeight="1">
      <c r="A69" s="695" t="s">
        <v>930</v>
      </c>
      <c r="B69" s="684"/>
      <c r="C69" s="694">
        <v>107.9</v>
      </c>
      <c r="D69" s="620">
        <v>108.7</v>
      </c>
      <c r="E69" s="650">
        <v>108.2</v>
      </c>
      <c r="F69" s="620">
        <v>100.6</v>
      </c>
      <c r="G69" s="620">
        <v>102.7</v>
      </c>
      <c r="H69" s="620">
        <v>104.9</v>
      </c>
      <c r="I69" s="620">
        <v>107.4</v>
      </c>
      <c r="J69" s="620">
        <v>109.9</v>
      </c>
      <c r="K69" s="620">
        <v>112.7</v>
      </c>
      <c r="L69" s="90">
        <v>116</v>
      </c>
      <c r="M69" s="90">
        <v>121.3</v>
      </c>
      <c r="N69" s="90">
        <v>127.7</v>
      </c>
      <c r="O69" s="90">
        <v>132.69999999999999</v>
      </c>
      <c r="P69" s="90">
        <v>138.4</v>
      </c>
      <c r="Q69" s="90">
        <v>167.6</v>
      </c>
      <c r="R69" s="99">
        <v>172.9</v>
      </c>
      <c r="S69" s="99"/>
    </row>
    <row r="70" spans="1:19" ht="11.25" customHeight="1">
      <c r="A70" s="695" t="s">
        <v>931</v>
      </c>
      <c r="B70" s="684"/>
      <c r="C70" s="694">
        <v>118.5</v>
      </c>
      <c r="D70" s="620">
        <v>119.4</v>
      </c>
      <c r="E70" s="620">
        <v>118.5</v>
      </c>
      <c r="F70" s="620">
        <v>116.7</v>
      </c>
      <c r="G70" s="620">
        <v>118.3</v>
      </c>
      <c r="H70" s="620">
        <v>120.3</v>
      </c>
      <c r="I70" s="620">
        <v>122.6</v>
      </c>
      <c r="J70" s="620">
        <v>124.9</v>
      </c>
      <c r="K70" s="620">
        <v>127.5</v>
      </c>
      <c r="L70" s="54">
        <v>130.69999999999999</v>
      </c>
      <c r="M70" s="54">
        <v>135.80000000000001</v>
      </c>
      <c r="N70" s="54">
        <v>142.30000000000001</v>
      </c>
      <c r="O70" s="54">
        <v>146.9</v>
      </c>
      <c r="P70" s="54">
        <v>152.4</v>
      </c>
      <c r="Q70" s="54">
        <v>162.6</v>
      </c>
      <c r="R70" s="99">
        <v>168</v>
      </c>
      <c r="S70" s="99"/>
    </row>
    <row r="71" spans="1:19" ht="12.75" customHeight="1">
      <c r="A71" s="686" t="s">
        <v>816</v>
      </c>
      <c r="B71" s="684"/>
      <c r="C71" s="694"/>
      <c r="D71" s="620"/>
      <c r="E71" s="620"/>
      <c r="F71" s="620"/>
      <c r="G71" s="620"/>
      <c r="H71" s="620"/>
      <c r="I71" s="620"/>
      <c r="J71" s="620"/>
      <c r="K71" s="620"/>
      <c r="L71" s="54"/>
      <c r="M71" s="54"/>
      <c r="N71" s="54"/>
      <c r="O71" s="54"/>
      <c r="R71"/>
    </row>
    <row r="72" spans="1:19" ht="12.75" customHeight="1">
      <c r="A72" s="695" t="s">
        <v>814</v>
      </c>
      <c r="B72" s="684"/>
      <c r="C72" s="694">
        <v>25.7</v>
      </c>
      <c r="D72" s="650">
        <v>26</v>
      </c>
      <c r="E72" s="620">
        <v>26.9</v>
      </c>
      <c r="F72" s="620">
        <v>23.7</v>
      </c>
      <c r="G72" s="620">
        <v>24.5</v>
      </c>
      <c r="H72" s="620">
        <v>25.1</v>
      </c>
      <c r="I72" s="620">
        <v>25.4</v>
      </c>
      <c r="J72" s="650">
        <v>26</v>
      </c>
      <c r="K72" s="620">
        <v>26.8</v>
      </c>
      <c r="L72" s="54">
        <v>27.2</v>
      </c>
      <c r="M72" s="54">
        <v>27.5</v>
      </c>
      <c r="N72" s="54">
        <v>27.6</v>
      </c>
      <c r="O72" s="54">
        <v>27.7</v>
      </c>
      <c r="P72" s="54">
        <v>27.9</v>
      </c>
      <c r="Q72" s="54">
        <v>36.700000000000003</v>
      </c>
      <c r="R72" s="99">
        <v>36.799999999999997</v>
      </c>
      <c r="S72" s="99"/>
    </row>
    <row r="73" spans="1:19" ht="12" customHeight="1">
      <c r="A73" s="695" t="s">
        <v>930</v>
      </c>
      <c r="B73" s="684"/>
      <c r="C73" s="694">
        <v>12.7</v>
      </c>
      <c r="D73" s="620">
        <v>12.9</v>
      </c>
      <c r="E73" s="650">
        <v>13.3</v>
      </c>
      <c r="F73" s="620">
        <v>12.2</v>
      </c>
      <c r="G73" s="620">
        <v>12.5</v>
      </c>
      <c r="H73" s="620">
        <v>12.9</v>
      </c>
      <c r="I73" s="620">
        <v>13</v>
      </c>
      <c r="J73" s="620">
        <v>13.3</v>
      </c>
      <c r="K73" s="620">
        <v>13.7</v>
      </c>
      <c r="L73" s="54">
        <v>13.9</v>
      </c>
      <c r="M73" s="54">
        <v>14.1</v>
      </c>
      <c r="N73" s="54">
        <v>14.1</v>
      </c>
      <c r="O73" s="54">
        <v>14.2</v>
      </c>
      <c r="P73" s="54">
        <v>14.3</v>
      </c>
      <c r="Q73" s="54">
        <v>19.2</v>
      </c>
      <c r="R73" s="99">
        <v>19.3</v>
      </c>
      <c r="S73" s="99"/>
    </row>
    <row r="74" spans="1:19" ht="13.5" customHeight="1">
      <c r="A74" s="1246" t="s">
        <v>931</v>
      </c>
      <c r="B74" s="1247"/>
      <c r="C74" s="1248">
        <v>13</v>
      </c>
      <c r="D74" s="1008">
        <v>13.1</v>
      </c>
      <c r="E74" s="1008">
        <v>13.6</v>
      </c>
      <c r="F74" s="1008">
        <v>11.5</v>
      </c>
      <c r="G74" s="1009">
        <v>12</v>
      </c>
      <c r="H74" s="1008">
        <v>12.2</v>
      </c>
      <c r="I74" s="1008">
        <v>12.4</v>
      </c>
      <c r="J74" s="1008">
        <v>12.7</v>
      </c>
      <c r="K74" s="1008">
        <v>13.1</v>
      </c>
      <c r="L74" s="1195">
        <v>13.3</v>
      </c>
      <c r="M74" s="1195">
        <v>13.4</v>
      </c>
      <c r="N74" s="1195">
        <v>13.5</v>
      </c>
      <c r="O74" s="1195">
        <v>13.5</v>
      </c>
      <c r="P74" s="1195">
        <v>13.6</v>
      </c>
      <c r="Q74" s="1195">
        <v>17.5</v>
      </c>
      <c r="R74" s="99">
        <v>17.5</v>
      </c>
      <c r="S74" s="99"/>
    </row>
    <row r="75" spans="1:19" ht="15" customHeight="1">
      <c r="A75" s="54"/>
      <c r="B75" s="54"/>
      <c r="C75" s="54"/>
      <c r="D75" s="54"/>
      <c r="E75" s="54"/>
      <c r="F75" s="54"/>
      <c r="G75" s="54"/>
      <c r="H75" s="54"/>
      <c r="I75" s="53"/>
      <c r="J75" s="54"/>
      <c r="K75" s="54"/>
      <c r="L75" s="54"/>
      <c r="M75" s="54"/>
      <c r="N75" s="54"/>
      <c r="O75" s="54"/>
    </row>
    <row r="76" spans="1:19" ht="15" customHeight="1">
      <c r="A76" s="54"/>
      <c r="B76" s="54"/>
      <c r="C76" s="54"/>
      <c r="D76" s="54"/>
      <c r="E76" s="54"/>
      <c r="F76" s="54"/>
      <c r="G76" s="54"/>
      <c r="H76" s="54"/>
      <c r="I76" s="53"/>
      <c r="J76" s="54"/>
      <c r="K76" s="54"/>
      <c r="L76" s="54"/>
      <c r="M76" s="54"/>
      <c r="N76" s="54"/>
      <c r="O76" s="54"/>
    </row>
    <row r="77" spans="1:19" ht="15" customHeight="1">
      <c r="A77" s="54"/>
      <c r="B77" s="54"/>
      <c r="C77" s="54"/>
      <c r="D77" s="54"/>
      <c r="E77" s="54"/>
      <c r="F77" s="54"/>
      <c r="G77" s="54"/>
      <c r="H77" s="54"/>
      <c r="I77" s="53"/>
      <c r="J77" s="54"/>
      <c r="K77" s="54"/>
      <c r="L77" s="54"/>
      <c r="M77" s="54"/>
      <c r="N77" s="54"/>
      <c r="O77" s="54"/>
    </row>
    <row r="78" spans="1:19" ht="15" customHeight="1">
      <c r="A78" s="54"/>
      <c r="B78" s="54"/>
      <c r="C78" s="54"/>
      <c r="D78" s="54"/>
      <c r="E78" s="54"/>
      <c r="F78" s="54"/>
      <c r="G78" s="54"/>
      <c r="H78" s="54"/>
      <c r="I78" s="53"/>
      <c r="J78" s="54"/>
      <c r="K78" s="54"/>
      <c r="L78" s="54"/>
      <c r="M78" s="54"/>
      <c r="N78" s="54"/>
      <c r="O78" s="54"/>
    </row>
    <row r="79" spans="1:19" ht="15" customHeight="1">
      <c r="A79" s="54"/>
      <c r="B79" s="54"/>
      <c r="C79" s="54"/>
      <c r="D79" s="54"/>
      <c r="E79" s="54"/>
      <c r="F79" s="54"/>
      <c r="G79" s="54"/>
      <c r="H79" s="54"/>
      <c r="I79" s="53"/>
      <c r="J79" s="54"/>
      <c r="K79" s="54"/>
      <c r="L79" s="54"/>
      <c r="M79" s="54"/>
      <c r="N79" s="54"/>
      <c r="O79" s="54"/>
    </row>
    <row r="80" spans="1:19" ht="15" customHeight="1">
      <c r="A80" s="54"/>
      <c r="B80" s="54"/>
      <c r="C80" s="54"/>
      <c r="D80" s="54"/>
      <c r="E80" s="54"/>
      <c r="F80" s="54"/>
      <c r="G80" s="54"/>
      <c r="H80" s="54"/>
      <c r="I80" s="53"/>
      <c r="J80" s="54"/>
      <c r="K80" s="54"/>
      <c r="L80" s="54"/>
      <c r="M80" s="54"/>
      <c r="N80" s="54"/>
      <c r="O80" s="54"/>
    </row>
    <row r="81" spans="1:15" ht="15" customHeight="1">
      <c r="A81" s="54"/>
      <c r="B81" s="54"/>
      <c r="C81" s="54"/>
      <c r="D81" s="54"/>
      <c r="E81" s="54"/>
      <c r="F81" s="54"/>
      <c r="G81" s="54"/>
      <c r="H81" s="54"/>
      <c r="I81" s="53"/>
      <c r="J81" s="54"/>
      <c r="K81" s="54"/>
      <c r="L81" s="54"/>
      <c r="M81" s="54"/>
      <c r="N81" s="54"/>
      <c r="O81" s="54"/>
    </row>
    <row r="82" spans="1:15" ht="15" customHeight="1">
      <c r="A82" s="54"/>
      <c r="B82" s="54"/>
      <c r="C82" s="54"/>
      <c r="D82" s="54"/>
      <c r="E82" s="54"/>
      <c r="F82" s="54"/>
      <c r="G82" s="54"/>
      <c r="H82" s="54"/>
      <c r="I82" s="53"/>
      <c r="J82" s="54"/>
      <c r="K82" s="54"/>
      <c r="L82" s="54"/>
      <c r="M82" s="54"/>
      <c r="N82" s="54"/>
      <c r="O82" s="54"/>
    </row>
    <row r="83" spans="1:15" ht="15" customHeight="1">
      <c r="A83" s="54"/>
      <c r="B83" s="54"/>
      <c r="C83" s="54"/>
      <c r="D83" s="54"/>
      <c r="E83" s="54"/>
      <c r="F83" s="54"/>
      <c r="G83" s="54"/>
      <c r="H83" s="54"/>
      <c r="I83" s="53"/>
      <c r="J83" s="54"/>
      <c r="K83" s="54"/>
      <c r="L83" s="54"/>
      <c r="M83" s="54"/>
      <c r="N83" s="54"/>
      <c r="O83" s="54"/>
    </row>
    <row r="84" spans="1:15" ht="15" customHeight="1">
      <c r="A84" s="54"/>
      <c r="B84" s="54"/>
      <c r="C84" s="54"/>
      <c r="D84" s="54"/>
      <c r="E84" s="54"/>
      <c r="F84" s="54"/>
      <c r="G84" s="54"/>
      <c r="H84" s="54"/>
      <c r="I84" s="53"/>
      <c r="J84" s="54"/>
      <c r="K84" s="54"/>
      <c r="L84" s="54"/>
      <c r="M84" s="54"/>
      <c r="N84" s="54"/>
      <c r="O84" s="54"/>
    </row>
    <row r="85" spans="1:15" ht="15" customHeight="1">
      <c r="A85" s="54"/>
      <c r="B85" s="54"/>
      <c r="C85" s="54"/>
      <c r="D85" s="54"/>
      <c r="E85" s="54"/>
      <c r="F85" s="54"/>
      <c r="G85" s="54"/>
      <c r="H85" s="54"/>
      <c r="I85" s="53"/>
      <c r="J85" s="54"/>
      <c r="K85" s="54"/>
      <c r="L85" s="54"/>
      <c r="M85" s="54"/>
      <c r="N85" s="54"/>
      <c r="O85" s="54"/>
    </row>
    <row r="86" spans="1:15" ht="15" customHeight="1">
      <c r="A86" s="54"/>
      <c r="B86" s="54"/>
      <c r="C86" s="54"/>
      <c r="D86" s="54"/>
      <c r="E86" s="54"/>
      <c r="F86" s="54"/>
      <c r="G86" s="54"/>
      <c r="H86" s="54"/>
      <c r="I86" s="53"/>
      <c r="J86" s="54"/>
      <c r="K86" s="54"/>
      <c r="L86" s="54"/>
      <c r="M86" s="54"/>
      <c r="N86" s="54"/>
      <c r="O86" s="54"/>
    </row>
    <row r="87" spans="1:15" ht="15" customHeight="1">
      <c r="A87" s="54"/>
      <c r="B87" s="54"/>
      <c r="C87" s="54"/>
      <c r="D87" s="54"/>
      <c r="E87" s="54"/>
      <c r="F87" s="54"/>
      <c r="G87" s="54"/>
      <c r="H87" s="54"/>
      <c r="I87" s="53"/>
      <c r="J87" s="54"/>
      <c r="K87" s="54"/>
      <c r="L87" s="54"/>
      <c r="M87" s="54"/>
      <c r="N87" s="54"/>
      <c r="O87" s="54"/>
    </row>
    <row r="88" spans="1:15" ht="15" customHeight="1">
      <c r="A88" s="54"/>
      <c r="B88" s="54"/>
      <c r="C88" s="54"/>
      <c r="D88" s="54"/>
      <c r="E88" s="54"/>
      <c r="F88" s="54"/>
      <c r="G88" s="54"/>
      <c r="H88" s="54"/>
      <c r="I88" s="53"/>
      <c r="J88" s="54"/>
      <c r="K88" s="54"/>
      <c r="L88" s="54"/>
      <c r="M88" s="54"/>
      <c r="N88" s="54"/>
      <c r="O88" s="54"/>
    </row>
    <row r="89" spans="1:15" ht="15" customHeight="1">
      <c r="A89" s="54"/>
      <c r="B89" s="54"/>
      <c r="C89" s="54"/>
      <c r="D89" s="54"/>
      <c r="E89" s="54"/>
      <c r="F89" s="54"/>
      <c r="G89" s="54"/>
      <c r="H89" s="54"/>
      <c r="I89" s="53"/>
      <c r="J89" s="54"/>
      <c r="K89" s="54"/>
      <c r="L89" s="54"/>
      <c r="M89" s="54"/>
      <c r="N89" s="54"/>
      <c r="O89" s="54"/>
    </row>
    <row r="90" spans="1:15" ht="15" customHeight="1">
      <c r="A90" s="54"/>
      <c r="B90" s="54"/>
      <c r="C90" s="54"/>
      <c r="D90" s="54"/>
      <c r="E90" s="54"/>
      <c r="F90" s="54"/>
      <c r="G90" s="54"/>
      <c r="H90" s="54"/>
      <c r="I90" s="53"/>
      <c r="J90" s="54"/>
      <c r="K90" s="54"/>
      <c r="L90" s="54"/>
      <c r="M90" s="54"/>
      <c r="N90" s="54"/>
      <c r="O90" s="54"/>
    </row>
    <row r="91" spans="1:15" ht="15" customHeight="1">
      <c r="A91" s="54"/>
      <c r="B91" s="54"/>
      <c r="C91" s="54"/>
      <c r="D91" s="54"/>
      <c r="E91" s="54"/>
      <c r="F91" s="54"/>
      <c r="G91" s="54"/>
      <c r="H91" s="54"/>
      <c r="I91" s="53"/>
      <c r="J91" s="54"/>
      <c r="K91" s="54"/>
      <c r="L91" s="54"/>
      <c r="M91" s="54"/>
      <c r="N91" s="54"/>
      <c r="O91" s="54"/>
    </row>
    <row r="92" spans="1:15" ht="15" customHeight="1">
      <c r="A92" s="54"/>
      <c r="B92" s="54"/>
      <c r="C92" s="54"/>
      <c r="D92" s="54"/>
      <c r="E92" s="54"/>
      <c r="F92" s="54"/>
      <c r="G92" s="54"/>
      <c r="H92" s="54"/>
      <c r="I92" s="53"/>
      <c r="J92" s="54"/>
      <c r="K92" s="54"/>
      <c r="L92" s="54"/>
      <c r="M92" s="54"/>
      <c r="N92" s="54"/>
      <c r="O92" s="54"/>
    </row>
    <row r="93" spans="1:15" ht="15" customHeight="1">
      <c r="A93" s="54"/>
      <c r="B93" s="54"/>
      <c r="C93" s="54"/>
      <c r="D93" s="54"/>
      <c r="E93" s="54"/>
      <c r="F93" s="54"/>
      <c r="G93" s="54"/>
      <c r="H93" s="54"/>
      <c r="I93" s="53"/>
      <c r="J93" s="54"/>
      <c r="K93" s="54"/>
      <c r="L93" s="54"/>
      <c r="M93" s="54"/>
      <c r="N93" s="54"/>
      <c r="O93" s="54"/>
    </row>
    <row r="94" spans="1:15" ht="15" customHeight="1">
      <c r="A94" s="54"/>
      <c r="B94" s="54"/>
      <c r="C94" s="54"/>
      <c r="D94" s="54"/>
      <c r="E94" s="54"/>
      <c r="F94" s="54"/>
      <c r="G94" s="54"/>
      <c r="H94" s="54"/>
      <c r="I94" s="53"/>
      <c r="J94" s="54"/>
      <c r="K94" s="54"/>
      <c r="L94" s="54"/>
      <c r="M94" s="54"/>
      <c r="N94" s="54"/>
      <c r="O94" s="54"/>
    </row>
    <row r="95" spans="1:15" ht="15" customHeight="1">
      <c r="A95" s="54"/>
      <c r="B95" s="54"/>
      <c r="C95" s="54"/>
      <c r="D95" s="54"/>
      <c r="E95" s="54"/>
      <c r="F95" s="54"/>
      <c r="G95" s="54"/>
      <c r="H95" s="54"/>
      <c r="I95" s="53"/>
      <c r="J95" s="54"/>
      <c r="K95" s="54"/>
      <c r="L95" s="54"/>
      <c r="M95" s="54"/>
      <c r="N95" s="54"/>
      <c r="O95" s="54"/>
    </row>
    <row r="96" spans="1:15" ht="15" customHeight="1">
      <c r="A96" s="54"/>
      <c r="B96" s="54"/>
      <c r="C96" s="54"/>
      <c r="D96" s="54"/>
      <c r="E96" s="54"/>
      <c r="F96" s="54"/>
      <c r="G96" s="54"/>
      <c r="H96" s="54"/>
      <c r="I96" s="53"/>
      <c r="J96" s="54"/>
      <c r="K96" s="54"/>
      <c r="L96" s="54"/>
      <c r="M96" s="54"/>
      <c r="N96" s="54"/>
      <c r="O96" s="54"/>
    </row>
    <row r="97" spans="1:15" ht="15" customHeight="1">
      <c r="A97" s="54"/>
      <c r="B97" s="54"/>
      <c r="C97" s="54"/>
      <c r="D97" s="54"/>
      <c r="E97" s="54"/>
      <c r="F97" s="54"/>
      <c r="G97" s="54"/>
      <c r="H97" s="54"/>
      <c r="I97" s="53"/>
      <c r="J97" s="54"/>
      <c r="K97" s="54"/>
      <c r="L97" s="54"/>
      <c r="M97" s="54"/>
      <c r="N97" s="54"/>
      <c r="O97" s="54"/>
    </row>
    <row r="98" spans="1:15" ht="15" customHeight="1">
      <c r="A98" s="54"/>
      <c r="B98" s="54"/>
      <c r="C98" s="54"/>
      <c r="D98" s="54"/>
      <c r="E98" s="54"/>
      <c r="F98" s="54"/>
      <c r="G98" s="54"/>
      <c r="H98" s="54"/>
      <c r="I98" s="53"/>
      <c r="J98" s="54"/>
      <c r="K98" s="54"/>
      <c r="L98" s="54"/>
      <c r="M98" s="54"/>
      <c r="N98" s="54"/>
      <c r="O98" s="54"/>
    </row>
    <row r="99" spans="1:15" ht="15" customHeight="1">
      <c r="A99" s="54"/>
      <c r="B99" s="54"/>
      <c r="C99" s="54"/>
      <c r="D99" s="54"/>
      <c r="E99" s="54"/>
      <c r="F99" s="54"/>
      <c r="G99" s="54"/>
      <c r="H99" s="54"/>
      <c r="I99" s="53"/>
      <c r="J99" s="54"/>
      <c r="K99" s="54"/>
      <c r="L99" s="54"/>
      <c r="M99" s="54"/>
      <c r="N99" s="54"/>
      <c r="O99" s="54"/>
    </row>
    <row r="100" spans="1:15" ht="15" customHeight="1">
      <c r="A100" s="54"/>
      <c r="B100" s="54"/>
      <c r="C100" s="54"/>
      <c r="D100" s="54"/>
      <c r="E100" s="54"/>
      <c r="F100" s="54"/>
      <c r="G100" s="54"/>
      <c r="H100" s="54"/>
      <c r="I100" s="53"/>
      <c r="J100" s="54"/>
      <c r="K100" s="54"/>
      <c r="L100" s="54"/>
      <c r="M100" s="54"/>
      <c r="N100" s="54"/>
      <c r="O100" s="54"/>
    </row>
    <row r="101" spans="1:15" ht="15" customHeight="1">
      <c r="A101" s="54"/>
      <c r="B101" s="54"/>
      <c r="C101" s="54"/>
      <c r="D101" s="54"/>
      <c r="E101" s="54"/>
      <c r="F101" s="54"/>
      <c r="G101" s="54"/>
      <c r="H101" s="54"/>
      <c r="I101" s="53"/>
      <c r="J101" s="54"/>
      <c r="K101" s="54"/>
      <c r="L101" s="54"/>
      <c r="M101" s="54"/>
      <c r="N101" s="54"/>
      <c r="O101" s="54"/>
    </row>
    <row r="102" spans="1:15" ht="15" customHeight="1">
      <c r="A102" s="54"/>
      <c r="B102" s="54"/>
      <c r="C102" s="54"/>
      <c r="D102" s="54"/>
      <c r="E102" s="54"/>
      <c r="F102" s="54"/>
      <c r="G102" s="54"/>
      <c r="H102" s="54"/>
      <c r="I102" s="53"/>
      <c r="J102" s="54"/>
      <c r="K102" s="54"/>
      <c r="L102" s="54"/>
      <c r="M102" s="54"/>
      <c r="N102" s="54"/>
      <c r="O102" s="54"/>
    </row>
    <row r="103" spans="1:15" ht="15" customHeight="1">
      <c r="A103" s="54"/>
      <c r="B103" s="54"/>
      <c r="C103" s="54"/>
      <c r="D103" s="54"/>
      <c r="E103" s="54"/>
      <c r="F103" s="54"/>
      <c r="G103" s="54"/>
      <c r="H103" s="54"/>
      <c r="I103" s="53"/>
      <c r="J103" s="54"/>
      <c r="K103" s="54"/>
      <c r="L103" s="54"/>
      <c r="M103" s="54"/>
      <c r="N103" s="54"/>
      <c r="O103" s="54"/>
    </row>
    <row r="104" spans="1:15" ht="15" customHeight="1">
      <c r="A104" s="54"/>
      <c r="B104" s="54"/>
      <c r="C104" s="54"/>
      <c r="D104" s="54"/>
      <c r="E104" s="54"/>
      <c r="F104" s="54"/>
      <c r="G104" s="54"/>
      <c r="H104" s="54"/>
      <c r="I104" s="53"/>
      <c r="J104" s="54"/>
      <c r="K104" s="54"/>
      <c r="L104" s="54"/>
      <c r="M104" s="54"/>
      <c r="N104" s="54"/>
      <c r="O104" s="54"/>
    </row>
    <row r="105" spans="1:15" ht="15" customHeight="1">
      <c r="A105" s="54"/>
      <c r="B105" s="54"/>
      <c r="C105" s="54"/>
      <c r="D105" s="54"/>
      <c r="E105" s="54"/>
      <c r="F105" s="54"/>
      <c r="G105" s="54"/>
      <c r="H105" s="54"/>
      <c r="I105" s="53"/>
      <c r="J105" s="54"/>
      <c r="K105" s="54"/>
      <c r="L105" s="54"/>
      <c r="M105" s="54"/>
      <c r="N105" s="54"/>
      <c r="O105" s="54"/>
    </row>
    <row r="106" spans="1:15" ht="15" customHeight="1">
      <c r="A106" s="54"/>
      <c r="B106" s="54"/>
      <c r="C106" s="54"/>
      <c r="D106" s="54"/>
      <c r="E106" s="54"/>
      <c r="F106" s="54"/>
      <c r="G106" s="54"/>
      <c r="H106" s="54"/>
      <c r="I106" s="53"/>
      <c r="J106" s="54"/>
      <c r="K106" s="54"/>
      <c r="L106" s="54"/>
      <c r="M106" s="54"/>
      <c r="N106" s="54"/>
      <c r="O106" s="54"/>
    </row>
    <row r="107" spans="1:15" ht="15" customHeight="1">
      <c r="A107" s="54"/>
      <c r="B107" s="54"/>
      <c r="C107" s="54"/>
      <c r="D107" s="54"/>
      <c r="E107" s="54"/>
      <c r="F107" s="54"/>
      <c r="G107" s="54"/>
      <c r="H107" s="54"/>
      <c r="I107" s="53"/>
      <c r="J107" s="54"/>
      <c r="K107" s="54"/>
      <c r="L107" s="54"/>
      <c r="M107" s="54"/>
      <c r="N107" s="54"/>
      <c r="O107" s="54"/>
    </row>
    <row r="108" spans="1:15" ht="15" customHeight="1">
      <c r="A108" s="54"/>
      <c r="B108" s="54"/>
      <c r="C108" s="54"/>
      <c r="D108" s="54"/>
      <c r="E108" s="54"/>
      <c r="F108" s="54"/>
      <c r="G108" s="54"/>
      <c r="H108" s="54"/>
      <c r="I108" s="53"/>
      <c r="J108" s="54"/>
      <c r="K108" s="54"/>
      <c r="L108" s="54"/>
      <c r="M108" s="54"/>
      <c r="N108" s="54"/>
      <c r="O108" s="54"/>
    </row>
    <row r="109" spans="1:15" ht="15" customHeight="1">
      <c r="A109" s="54"/>
      <c r="B109" s="54"/>
      <c r="C109" s="54"/>
      <c r="D109" s="54"/>
      <c r="E109" s="54"/>
      <c r="F109" s="54"/>
      <c r="G109" s="54"/>
      <c r="H109" s="54"/>
      <c r="I109" s="53"/>
      <c r="J109" s="54"/>
      <c r="K109" s="54"/>
      <c r="L109" s="54"/>
      <c r="M109" s="54"/>
      <c r="N109" s="54"/>
      <c r="O109" s="54"/>
    </row>
    <row r="110" spans="1:15" ht="15" customHeight="1">
      <c r="A110" s="54"/>
      <c r="B110" s="54"/>
      <c r="C110" s="54"/>
      <c r="D110" s="54"/>
      <c r="E110" s="54"/>
      <c r="F110" s="54"/>
      <c r="G110" s="54"/>
      <c r="H110" s="54"/>
      <c r="I110" s="53"/>
      <c r="J110" s="54"/>
      <c r="K110" s="54"/>
      <c r="L110" s="54"/>
      <c r="M110" s="54"/>
      <c r="N110" s="54"/>
      <c r="O110" s="54"/>
    </row>
    <row r="111" spans="1:15" ht="15" customHeight="1">
      <c r="A111" s="54"/>
      <c r="B111" s="54"/>
      <c r="C111" s="54"/>
      <c r="D111" s="54"/>
      <c r="E111" s="54"/>
      <c r="F111" s="54"/>
      <c r="G111" s="54"/>
      <c r="H111" s="54"/>
      <c r="I111" s="53"/>
      <c r="J111" s="54"/>
      <c r="K111" s="54"/>
      <c r="L111" s="54"/>
      <c r="M111" s="54"/>
      <c r="N111" s="54"/>
      <c r="O111" s="54"/>
    </row>
    <row r="112" spans="1:15" ht="15" customHeight="1">
      <c r="A112" s="54"/>
      <c r="B112" s="54"/>
      <c r="C112" s="54"/>
      <c r="D112" s="54"/>
      <c r="E112" s="54"/>
      <c r="F112" s="54"/>
      <c r="G112" s="54"/>
      <c r="H112" s="54"/>
      <c r="I112" s="53"/>
      <c r="J112" s="54"/>
      <c r="K112" s="54"/>
      <c r="L112" s="54"/>
      <c r="M112" s="54"/>
      <c r="N112" s="54"/>
      <c r="O112" s="54"/>
    </row>
    <row r="113" spans="1:15" ht="15" customHeight="1">
      <c r="A113" s="958"/>
      <c r="B113" s="958"/>
      <c r="C113" s="958"/>
      <c r="D113" s="958"/>
      <c r="E113" s="958"/>
      <c r="F113" s="958"/>
      <c r="G113" s="958"/>
      <c r="H113" s="958"/>
      <c r="I113" s="960"/>
      <c r="J113" s="958"/>
      <c r="K113" s="958"/>
      <c r="L113" s="958"/>
      <c r="M113" s="958"/>
      <c r="N113" s="958"/>
      <c r="O113" s="958"/>
    </row>
    <row r="114" spans="1:15" ht="15" customHeight="1">
      <c r="A114" s="958"/>
      <c r="B114" s="958"/>
      <c r="C114" s="958"/>
      <c r="D114" s="958"/>
      <c r="E114" s="958"/>
      <c r="F114" s="958"/>
      <c r="G114" s="958"/>
      <c r="H114" s="958"/>
      <c r="I114" s="960"/>
      <c r="J114" s="958"/>
      <c r="K114" s="958"/>
      <c r="L114" s="958"/>
      <c r="M114" s="958"/>
      <c r="N114" s="958"/>
      <c r="O114" s="958"/>
    </row>
    <row r="136" ht="15" hidden="1" customHeight="1"/>
    <row r="137" ht="15" hidden="1" customHeight="1"/>
    <row r="138" ht="15" hidden="1" customHeight="1"/>
    <row r="139" ht="15" hidden="1" customHeight="1"/>
  </sheetData>
  <pageMargins left="0.59055118110236227" right="0.59055118110236227" top="0" bottom="0.19685039370078741" header="0.51181102362204722" footer="0.59055118110236227"/>
  <pageSetup paperSize="9" firstPageNumber="67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R52"/>
  <sheetViews>
    <sheetView topLeftCell="A16" zoomScaleNormal="100" zoomScaleSheetLayoutView="90" workbookViewId="0">
      <selection activeCell="P48" sqref="P48"/>
    </sheetView>
  </sheetViews>
  <sheetFormatPr defaultColWidth="8.83203125" defaultRowHeight="12.75"/>
  <cols>
    <col min="1" max="1" width="36.83203125" style="674" customWidth="1"/>
    <col min="2" max="2" width="7" style="674" hidden="1" customWidth="1"/>
    <col min="3" max="4" width="10" style="674" hidden="1" customWidth="1"/>
    <col min="5" max="5" width="9.33203125" style="674" hidden="1" customWidth="1"/>
    <col min="6" max="9" width="0" style="674" hidden="1" customWidth="1"/>
    <col min="10" max="11" width="10.6640625" style="674" hidden="1" customWidth="1"/>
    <col min="12" max="13" width="10.6640625" style="678" hidden="1" customWidth="1"/>
    <col min="14" max="15" width="10.6640625" style="678" customWidth="1"/>
    <col min="16" max="17" width="8.83203125" style="674"/>
    <col min="18" max="18" width="9.6640625" style="557" customWidth="1"/>
    <col min="19" max="16384" width="8.83203125" style="674"/>
  </cols>
  <sheetData>
    <row r="1" spans="1:18">
      <c r="D1" s="675"/>
      <c r="E1" s="675"/>
    </row>
    <row r="2" spans="1:18" ht="15.75">
      <c r="A2" s="673" t="s">
        <v>1533</v>
      </c>
      <c r="B2" s="673"/>
      <c r="C2" s="673"/>
      <c r="D2" s="673"/>
      <c r="E2" s="673"/>
      <c r="F2" s="676"/>
      <c r="G2" s="676"/>
      <c r="H2" s="676"/>
    </row>
    <row r="3" spans="1:18">
      <c r="A3" s="2201" t="s">
        <v>932</v>
      </c>
      <c r="B3" s="2201"/>
      <c r="C3" s="2201"/>
      <c r="D3" s="2201"/>
      <c r="E3" s="2201"/>
      <c r="F3" s="697"/>
      <c r="G3" s="697"/>
      <c r="H3" s="697"/>
      <c r="I3" s="697"/>
      <c r="J3" s="697"/>
      <c r="K3" s="697"/>
      <c r="P3" s="678"/>
      <c r="Q3" s="678"/>
    </row>
    <row r="4" spans="1:18">
      <c r="A4" s="1232"/>
      <c r="B4" s="1233"/>
      <c r="C4" s="1234">
        <v>2003</v>
      </c>
      <c r="D4" s="1234">
        <v>2004</v>
      </c>
      <c r="E4" s="1249">
        <v>2007</v>
      </c>
      <c r="F4" s="1249">
        <v>2011</v>
      </c>
      <c r="G4" s="1249">
        <v>2012</v>
      </c>
      <c r="H4" s="1249">
        <v>2013</v>
      </c>
      <c r="I4" s="1249">
        <v>2014</v>
      </c>
      <c r="J4" s="1249">
        <v>2015</v>
      </c>
      <c r="K4" s="1249">
        <v>2016</v>
      </c>
      <c r="L4" s="1249">
        <v>2017</v>
      </c>
      <c r="M4" s="1249">
        <v>2018</v>
      </c>
      <c r="N4" s="1249">
        <v>2019</v>
      </c>
      <c r="O4" s="1249">
        <v>2020</v>
      </c>
      <c r="P4" s="1249">
        <v>2021</v>
      </c>
      <c r="Q4" s="1249">
        <v>2022</v>
      </c>
      <c r="R4" s="548">
        <v>2023</v>
      </c>
    </row>
    <row r="5" spans="1:18">
      <c r="A5" s="697"/>
      <c r="B5" s="697"/>
      <c r="C5" s="697"/>
      <c r="D5" s="697"/>
      <c r="E5" s="697"/>
      <c r="F5" s="697"/>
      <c r="G5" s="697"/>
      <c r="H5" s="697"/>
      <c r="I5" s="697"/>
      <c r="J5" s="697"/>
      <c r="K5" s="697"/>
    </row>
    <row r="6" spans="1:18">
      <c r="A6" s="693" t="s">
        <v>813</v>
      </c>
      <c r="B6" s="684"/>
      <c r="C6" s="696">
        <v>249.9</v>
      </c>
      <c r="D6" s="961">
        <v>253.1</v>
      </c>
      <c r="E6" s="962">
        <v>253.4</v>
      </c>
      <c r="F6" s="962">
        <v>241</v>
      </c>
      <c r="G6" s="961">
        <v>243.3</v>
      </c>
      <c r="H6" s="961">
        <v>247.9</v>
      </c>
      <c r="I6" s="961">
        <v>252.9</v>
      </c>
      <c r="J6" s="961">
        <v>258.10000000000002</v>
      </c>
      <c r="K6" s="962">
        <v>264</v>
      </c>
      <c r="L6" s="963">
        <v>270.39999999999998</v>
      </c>
      <c r="M6" s="963">
        <v>279.2</v>
      </c>
      <c r="N6" s="963">
        <v>291.10000000000002</v>
      </c>
      <c r="O6" s="963">
        <v>302.5</v>
      </c>
      <c r="P6" s="547">
        <v>318.7</v>
      </c>
      <c r="Q6" s="547">
        <v>366.9</v>
      </c>
      <c r="R6" s="547">
        <v>375</v>
      </c>
    </row>
    <row r="7" spans="1:18">
      <c r="A7" s="686" t="s">
        <v>815</v>
      </c>
      <c r="B7" s="684"/>
      <c r="C7" s="694">
        <v>224.3</v>
      </c>
      <c r="D7" s="697">
        <v>227.3</v>
      </c>
      <c r="E7" s="697">
        <v>226.6</v>
      </c>
      <c r="F7" s="697">
        <v>217.2</v>
      </c>
      <c r="G7" s="964">
        <v>219</v>
      </c>
      <c r="H7" s="697">
        <v>116.5</v>
      </c>
      <c r="I7" s="697">
        <v>227.6</v>
      </c>
      <c r="J7" s="697">
        <v>232.4</v>
      </c>
      <c r="K7" s="697">
        <v>237.6</v>
      </c>
      <c r="L7" s="678">
        <v>243.3</v>
      </c>
      <c r="M7" s="99">
        <v>251.9</v>
      </c>
      <c r="N7" s="99">
        <v>263.5</v>
      </c>
      <c r="O7" s="99">
        <v>274.8</v>
      </c>
      <c r="P7" s="674">
        <v>290.8</v>
      </c>
      <c r="Q7" s="674">
        <v>330.2</v>
      </c>
      <c r="R7" s="546">
        <v>338.3</v>
      </c>
    </row>
    <row r="8" spans="1:18">
      <c r="A8" s="686" t="s">
        <v>816</v>
      </c>
      <c r="B8" s="684"/>
      <c r="C8" s="694">
        <v>25.6</v>
      </c>
      <c r="D8" s="697">
        <v>25.8</v>
      </c>
      <c r="E8" s="697">
        <v>26.8</v>
      </c>
      <c r="F8" s="697">
        <v>23.8</v>
      </c>
      <c r="G8" s="697">
        <v>24.3</v>
      </c>
      <c r="H8" s="697">
        <v>131.4</v>
      </c>
      <c r="I8" s="697">
        <v>25.3</v>
      </c>
      <c r="J8" s="697">
        <v>25.7</v>
      </c>
      <c r="K8" s="697">
        <v>26.4</v>
      </c>
      <c r="L8" s="965">
        <v>27</v>
      </c>
      <c r="M8" s="99">
        <v>27.3</v>
      </c>
      <c r="N8" s="99">
        <v>27.6</v>
      </c>
      <c r="O8" s="99">
        <v>27.7</v>
      </c>
      <c r="P8" s="674">
        <v>27.9</v>
      </c>
      <c r="Q8" s="674">
        <v>36.700000000000003</v>
      </c>
      <c r="R8" s="546">
        <v>36.700000000000003</v>
      </c>
    </row>
    <row r="9" spans="1:18">
      <c r="D9" s="675"/>
      <c r="E9" s="675"/>
    </row>
    <row r="10" spans="1:18">
      <c r="D10" s="675"/>
      <c r="E10" s="675"/>
    </row>
    <row r="11" spans="1:18" ht="15.75">
      <c r="A11" s="673" t="s">
        <v>1534</v>
      </c>
      <c r="B11" s="673" t="s">
        <v>1534</v>
      </c>
      <c r="C11" s="673" t="s">
        <v>1534</v>
      </c>
      <c r="D11" s="673" t="s">
        <v>1534</v>
      </c>
      <c r="E11" s="673" t="s">
        <v>1534</v>
      </c>
      <c r="F11" s="673" t="s">
        <v>1534</v>
      </c>
      <c r="G11" s="673" t="s">
        <v>1534</v>
      </c>
      <c r="H11" s="673" t="s">
        <v>1534</v>
      </c>
      <c r="I11" s="673" t="s">
        <v>1534</v>
      </c>
      <c r="J11" s="673" t="s">
        <v>1534</v>
      </c>
      <c r="K11" s="673" t="s">
        <v>1534</v>
      </c>
      <c r="L11" s="673" t="s">
        <v>1534</v>
      </c>
    </row>
    <row r="12" spans="1:18">
      <c r="A12" s="2201" t="s">
        <v>933</v>
      </c>
      <c r="B12" s="2201"/>
      <c r="C12" s="2201"/>
      <c r="D12" s="2201"/>
      <c r="E12" s="2201"/>
      <c r="F12" s="697"/>
      <c r="G12" s="697"/>
      <c r="H12" s="697"/>
      <c r="I12" s="697"/>
      <c r="J12" s="697"/>
      <c r="K12" s="697"/>
      <c r="P12" s="678"/>
      <c r="Q12" s="678"/>
    </row>
    <row r="13" spans="1:18">
      <c r="A13" s="1232"/>
      <c r="B13" s="1233"/>
      <c r="C13" s="1234">
        <v>2003</v>
      </c>
      <c r="D13" s="1234">
        <v>2004</v>
      </c>
      <c r="E13" s="1249">
        <v>2007</v>
      </c>
      <c r="F13" s="1249">
        <v>2011</v>
      </c>
      <c r="G13" s="1249">
        <v>2012</v>
      </c>
      <c r="H13" s="1249">
        <v>2013</v>
      </c>
      <c r="I13" s="1249">
        <v>2014</v>
      </c>
      <c r="J13" s="1249">
        <v>2015</v>
      </c>
      <c r="K13" s="1249">
        <v>2016</v>
      </c>
      <c r="L13" s="1249">
        <v>2017</v>
      </c>
      <c r="M13" s="1249">
        <v>2018</v>
      </c>
      <c r="N13" s="1249">
        <v>2019</v>
      </c>
      <c r="O13" s="1249">
        <v>2020</v>
      </c>
      <c r="P13" s="1249">
        <v>2021</v>
      </c>
      <c r="Q13" s="1249">
        <v>2022</v>
      </c>
      <c r="R13" s="548">
        <v>2023</v>
      </c>
    </row>
    <row r="14" spans="1:18">
      <c r="A14" s="464"/>
      <c r="B14" s="697"/>
      <c r="C14" s="697"/>
      <c r="D14" s="697"/>
      <c r="E14" s="697"/>
      <c r="F14" s="697"/>
      <c r="G14" s="697"/>
      <c r="H14" s="697"/>
      <c r="I14" s="697"/>
      <c r="J14" s="697"/>
      <c r="K14" s="697"/>
    </row>
    <row r="15" spans="1:18">
      <c r="A15" s="955" t="s">
        <v>817</v>
      </c>
      <c r="B15" s="966"/>
      <c r="C15" s="685">
        <v>248548</v>
      </c>
      <c r="D15" s="961">
        <v>250480</v>
      </c>
      <c r="E15" s="961">
        <v>250057</v>
      </c>
      <c r="F15" s="961">
        <v>255848</v>
      </c>
      <c r="G15" s="961">
        <v>260451</v>
      </c>
      <c r="H15" s="961">
        <v>265204</v>
      </c>
      <c r="I15" s="956">
        <v>270292</v>
      </c>
      <c r="J15" s="956">
        <v>275753</v>
      </c>
      <c r="K15" s="956">
        <v>281926</v>
      </c>
      <c r="L15" s="956">
        <v>288818</v>
      </c>
      <c r="M15" s="956">
        <v>299456</v>
      </c>
      <c r="N15" s="956">
        <v>312530</v>
      </c>
      <c r="O15" s="956">
        <v>322164</v>
      </c>
      <c r="P15" s="1088">
        <v>350577</v>
      </c>
      <c r="Q15" s="1088">
        <v>361273</v>
      </c>
      <c r="R15" s="556">
        <v>366738</v>
      </c>
    </row>
    <row r="16" spans="1:18">
      <c r="A16" s="697" t="s">
        <v>818</v>
      </c>
      <c r="B16" s="967"/>
      <c r="C16" s="545"/>
      <c r="D16" s="697"/>
      <c r="E16" s="697"/>
      <c r="F16" s="697"/>
      <c r="G16" s="697"/>
      <c r="H16" s="697"/>
      <c r="I16" s="957"/>
      <c r="J16" s="957"/>
      <c r="K16" s="957"/>
      <c r="L16" s="957"/>
      <c r="M16" s="957"/>
      <c r="N16" s="957"/>
      <c r="O16" s="957"/>
      <c r="P16" s="546"/>
    </row>
    <row r="17" spans="1:18">
      <c r="A17" s="698" t="s">
        <v>819</v>
      </c>
      <c r="B17" s="967"/>
      <c r="C17" s="544">
        <v>116896</v>
      </c>
      <c r="D17" s="697">
        <v>118658</v>
      </c>
      <c r="E17" s="697">
        <v>119457</v>
      </c>
      <c r="F17" s="697">
        <v>126127</v>
      </c>
      <c r="G17" s="697">
        <v>128503</v>
      </c>
      <c r="H17" s="697">
        <v>131149</v>
      </c>
      <c r="I17" s="957">
        <v>133986</v>
      </c>
      <c r="J17" s="957">
        <v>137236</v>
      </c>
      <c r="K17" s="957">
        <v>140912</v>
      </c>
      <c r="L17" s="957">
        <v>144826</v>
      </c>
      <c r="M17" s="957">
        <v>151262</v>
      </c>
      <c r="N17" s="957">
        <v>159264</v>
      </c>
      <c r="O17" s="957">
        <v>165169</v>
      </c>
      <c r="P17" s="957">
        <v>206823</v>
      </c>
      <c r="Q17" s="957">
        <v>215205</v>
      </c>
      <c r="R17" s="557">
        <v>218670</v>
      </c>
    </row>
    <row r="18" spans="1:18">
      <c r="A18" s="697" t="s">
        <v>820</v>
      </c>
      <c r="B18" s="967"/>
      <c r="C18" s="544">
        <v>937</v>
      </c>
      <c r="D18" s="697">
        <v>931</v>
      </c>
      <c r="E18" s="697">
        <v>920</v>
      </c>
      <c r="F18" s="697">
        <v>588</v>
      </c>
      <c r="G18" s="697">
        <v>597</v>
      </c>
      <c r="H18" s="697">
        <v>613</v>
      </c>
      <c r="I18" s="697">
        <v>637</v>
      </c>
      <c r="J18" s="697">
        <v>665</v>
      </c>
      <c r="K18" s="697">
        <v>671</v>
      </c>
      <c r="L18" s="678">
        <v>705</v>
      </c>
      <c r="M18" s="678">
        <v>750</v>
      </c>
      <c r="N18" s="678">
        <v>808</v>
      </c>
      <c r="O18" s="678">
        <v>830</v>
      </c>
      <c r="P18" s="957">
        <v>475</v>
      </c>
      <c r="Q18" s="957">
        <v>505</v>
      </c>
      <c r="R18" s="557">
        <v>517</v>
      </c>
    </row>
    <row r="19" spans="1:18">
      <c r="A19" s="697" t="s">
        <v>821</v>
      </c>
      <c r="B19" s="967"/>
      <c r="C19" s="544">
        <v>55</v>
      </c>
      <c r="D19" s="697">
        <v>55</v>
      </c>
      <c r="E19" s="697">
        <v>40</v>
      </c>
      <c r="F19" s="697">
        <v>29</v>
      </c>
      <c r="G19" s="697">
        <v>27</v>
      </c>
      <c r="H19" s="697">
        <v>27</v>
      </c>
      <c r="I19" s="697">
        <v>23</v>
      </c>
      <c r="J19" s="697">
        <v>24</v>
      </c>
      <c r="K19" s="697">
        <v>24</v>
      </c>
      <c r="L19" s="678">
        <v>25</v>
      </c>
      <c r="M19" s="678">
        <v>27</v>
      </c>
      <c r="N19" s="678">
        <v>27</v>
      </c>
      <c r="O19" s="678">
        <v>25</v>
      </c>
      <c r="P19" s="957">
        <v>7</v>
      </c>
      <c r="Q19" s="957">
        <v>7</v>
      </c>
      <c r="R19" s="557">
        <v>7</v>
      </c>
    </row>
    <row r="20" spans="1:18">
      <c r="A20" s="697" t="s">
        <v>822</v>
      </c>
      <c r="B20" s="967"/>
      <c r="C20" s="544">
        <v>63</v>
      </c>
      <c r="D20" s="697">
        <v>54</v>
      </c>
      <c r="E20" s="697">
        <v>38</v>
      </c>
      <c r="F20" s="697">
        <v>12</v>
      </c>
      <c r="G20" s="697">
        <v>10</v>
      </c>
      <c r="H20" s="697">
        <v>4</v>
      </c>
      <c r="I20" s="697">
        <v>2</v>
      </c>
      <c r="J20" s="697">
        <v>2</v>
      </c>
      <c r="K20" s="697">
        <v>3</v>
      </c>
      <c r="L20" s="678">
        <v>2</v>
      </c>
      <c r="M20" s="678">
        <v>3</v>
      </c>
      <c r="N20" s="678">
        <v>3</v>
      </c>
      <c r="O20" s="678">
        <v>3</v>
      </c>
      <c r="P20" s="1089">
        <v>5</v>
      </c>
      <c r="Q20" s="1089">
        <v>6</v>
      </c>
      <c r="R20" s="557">
        <v>6</v>
      </c>
    </row>
    <row r="21" spans="1:18">
      <c r="A21" s="697" t="s">
        <v>823</v>
      </c>
      <c r="B21" s="967"/>
      <c r="C21" s="544">
        <v>33</v>
      </c>
      <c r="D21" s="697">
        <v>32</v>
      </c>
      <c r="E21" s="697">
        <v>30</v>
      </c>
      <c r="F21" s="697">
        <v>26</v>
      </c>
      <c r="G21" s="697">
        <v>24</v>
      </c>
      <c r="H21" s="697">
        <v>23</v>
      </c>
      <c r="I21" s="697">
        <v>21</v>
      </c>
      <c r="J21" s="697">
        <v>21</v>
      </c>
      <c r="K21" s="697">
        <v>20</v>
      </c>
      <c r="L21" s="678">
        <v>19</v>
      </c>
      <c r="M21" s="678">
        <v>18</v>
      </c>
      <c r="N21" s="678">
        <v>18</v>
      </c>
      <c r="O21" s="678">
        <v>18</v>
      </c>
      <c r="P21" s="1089" t="s">
        <v>10</v>
      </c>
      <c r="Q21" s="957" t="s">
        <v>10</v>
      </c>
      <c r="R21" s="557">
        <v>1</v>
      </c>
    </row>
    <row r="22" spans="1:18">
      <c r="A22" s="697" t="s">
        <v>824</v>
      </c>
      <c r="B22" s="967"/>
      <c r="C22" s="544">
        <v>63</v>
      </c>
      <c r="D22" s="697">
        <v>64</v>
      </c>
      <c r="E22" s="697">
        <v>61</v>
      </c>
      <c r="F22" s="697">
        <v>98</v>
      </c>
      <c r="G22" s="697">
        <v>101</v>
      </c>
      <c r="H22" s="697">
        <v>105</v>
      </c>
      <c r="I22" s="697">
        <v>106</v>
      </c>
      <c r="J22" s="697">
        <v>99</v>
      </c>
      <c r="K22" s="697">
        <v>101</v>
      </c>
      <c r="L22" s="678">
        <v>102</v>
      </c>
      <c r="M22" s="678">
        <v>105</v>
      </c>
      <c r="N22" s="678">
        <v>115</v>
      </c>
      <c r="O22" s="678">
        <v>114</v>
      </c>
      <c r="P22" s="957">
        <v>15</v>
      </c>
      <c r="Q22" s="957">
        <v>29</v>
      </c>
      <c r="R22" s="557">
        <v>32</v>
      </c>
    </row>
    <row r="23" spans="1:18">
      <c r="A23" s="697" t="s">
        <v>825</v>
      </c>
      <c r="B23" s="967"/>
      <c r="C23" s="544">
        <v>11</v>
      </c>
      <c r="D23" s="697">
        <v>10</v>
      </c>
      <c r="E23" s="697">
        <v>8</v>
      </c>
      <c r="F23" s="697">
        <v>19</v>
      </c>
      <c r="G23" s="697">
        <v>18</v>
      </c>
      <c r="H23" s="697">
        <v>18</v>
      </c>
      <c r="I23" s="697">
        <v>18</v>
      </c>
      <c r="J23" s="697">
        <v>18</v>
      </c>
      <c r="K23" s="697">
        <v>18</v>
      </c>
      <c r="L23" s="678">
        <v>18</v>
      </c>
      <c r="M23" s="678">
        <v>18</v>
      </c>
      <c r="N23" s="678">
        <v>16</v>
      </c>
      <c r="O23" s="678">
        <v>15</v>
      </c>
      <c r="P23" s="957">
        <v>2</v>
      </c>
      <c r="Q23" s="957">
        <v>2</v>
      </c>
      <c r="R23" s="557">
        <v>1</v>
      </c>
    </row>
    <row r="24" spans="1:18">
      <c r="A24" s="697" t="s">
        <v>826</v>
      </c>
      <c r="B24" s="967"/>
      <c r="C24" s="544">
        <v>373</v>
      </c>
      <c r="D24" s="697">
        <v>357</v>
      </c>
      <c r="E24" s="697">
        <v>326</v>
      </c>
      <c r="F24" s="697">
        <v>256</v>
      </c>
      <c r="G24" s="697">
        <v>263</v>
      </c>
      <c r="H24" s="697">
        <v>269</v>
      </c>
      <c r="I24" s="697">
        <v>270</v>
      </c>
      <c r="J24" s="697">
        <v>266</v>
      </c>
      <c r="K24" s="697">
        <v>255</v>
      </c>
      <c r="L24" s="678">
        <v>260</v>
      </c>
      <c r="M24" s="678">
        <v>263</v>
      </c>
      <c r="N24" s="678">
        <v>265</v>
      </c>
      <c r="O24" s="678">
        <v>270</v>
      </c>
      <c r="P24" s="957">
        <v>300</v>
      </c>
      <c r="Q24" s="957">
        <v>314</v>
      </c>
      <c r="R24" s="557">
        <v>311</v>
      </c>
    </row>
    <row r="25" spans="1:18">
      <c r="A25" s="697" t="s">
        <v>827</v>
      </c>
      <c r="B25" s="967"/>
      <c r="C25" s="544">
        <v>441</v>
      </c>
      <c r="D25" s="697">
        <v>420</v>
      </c>
      <c r="E25" s="697">
        <v>371</v>
      </c>
      <c r="F25" s="697">
        <v>291</v>
      </c>
      <c r="G25" s="697">
        <v>278</v>
      </c>
      <c r="H25" s="697">
        <v>271</v>
      </c>
      <c r="I25" s="697">
        <v>269</v>
      </c>
      <c r="J25" s="697">
        <v>263</v>
      </c>
      <c r="K25" s="697">
        <v>265</v>
      </c>
      <c r="L25" s="678">
        <v>264</v>
      </c>
      <c r="M25" s="678">
        <v>265</v>
      </c>
      <c r="N25" s="678">
        <v>266</v>
      </c>
      <c r="O25" s="678">
        <v>264</v>
      </c>
      <c r="P25" s="957">
        <v>60</v>
      </c>
      <c r="Q25" s="957">
        <v>58</v>
      </c>
      <c r="R25" s="557">
        <v>57</v>
      </c>
    </row>
    <row r="26" spans="1:18">
      <c r="A26" s="697" t="s">
        <v>828</v>
      </c>
      <c r="B26" s="967"/>
      <c r="C26" s="544">
        <v>5</v>
      </c>
      <c r="D26" s="697">
        <v>4</v>
      </c>
      <c r="E26" s="697">
        <v>1</v>
      </c>
      <c r="F26" s="697">
        <v>6</v>
      </c>
      <c r="G26" s="697">
        <v>6</v>
      </c>
      <c r="H26" s="697">
        <v>8</v>
      </c>
      <c r="I26" s="697">
        <v>8</v>
      </c>
      <c r="J26" s="697">
        <v>8</v>
      </c>
      <c r="K26" s="697">
        <v>7</v>
      </c>
      <c r="L26" s="678">
        <v>7</v>
      </c>
      <c r="M26" s="678">
        <v>7</v>
      </c>
      <c r="N26" s="678">
        <v>7</v>
      </c>
      <c r="O26" s="678">
        <v>6</v>
      </c>
      <c r="P26" s="957">
        <v>2</v>
      </c>
      <c r="Q26" s="957">
        <v>2</v>
      </c>
      <c r="R26" s="557">
        <v>2</v>
      </c>
    </row>
    <row r="27" spans="1:18">
      <c r="A27" s="697" t="s">
        <v>829</v>
      </c>
      <c r="B27" s="967"/>
      <c r="C27" s="544">
        <v>32</v>
      </c>
      <c r="D27" s="697">
        <v>32</v>
      </c>
      <c r="E27" s="697">
        <v>28</v>
      </c>
      <c r="F27" s="697">
        <v>4</v>
      </c>
      <c r="G27" s="697">
        <v>4</v>
      </c>
      <c r="H27" s="697">
        <v>3</v>
      </c>
      <c r="I27" s="697">
        <v>5</v>
      </c>
      <c r="J27" s="697">
        <v>5</v>
      </c>
      <c r="K27" s="697">
        <v>4</v>
      </c>
      <c r="L27" s="678">
        <v>4</v>
      </c>
      <c r="M27" s="678">
        <v>5</v>
      </c>
      <c r="N27" s="678">
        <v>5</v>
      </c>
      <c r="O27" s="678">
        <v>4</v>
      </c>
      <c r="P27" s="957">
        <v>4</v>
      </c>
      <c r="Q27" s="957">
        <v>4</v>
      </c>
      <c r="R27" s="557">
        <v>4</v>
      </c>
    </row>
    <row r="28" spans="1:18">
      <c r="A28" s="697" t="s">
        <v>830</v>
      </c>
      <c r="B28" s="967"/>
      <c r="C28" s="544">
        <v>146</v>
      </c>
      <c r="D28" s="697">
        <v>132</v>
      </c>
      <c r="E28" s="697">
        <v>107</v>
      </c>
      <c r="F28" s="697">
        <v>70</v>
      </c>
      <c r="G28" s="697">
        <v>72</v>
      </c>
      <c r="H28" s="697">
        <v>71</v>
      </c>
      <c r="I28" s="697">
        <v>66</v>
      </c>
      <c r="J28" s="697">
        <v>62</v>
      </c>
      <c r="K28" s="697">
        <v>58</v>
      </c>
      <c r="L28" s="678">
        <v>57</v>
      </c>
      <c r="M28" s="678">
        <v>53</v>
      </c>
      <c r="N28" s="678">
        <v>54</v>
      </c>
      <c r="O28" s="678">
        <v>55</v>
      </c>
      <c r="P28" s="957">
        <v>14</v>
      </c>
      <c r="Q28" s="957">
        <v>16</v>
      </c>
      <c r="R28" s="557">
        <v>14</v>
      </c>
    </row>
    <row r="29" spans="1:18">
      <c r="A29" s="697" t="s">
        <v>831</v>
      </c>
      <c r="B29" s="967"/>
      <c r="C29" s="544">
        <v>9582</v>
      </c>
      <c r="D29" s="697">
        <v>8917</v>
      </c>
      <c r="E29" s="697">
        <v>7172</v>
      </c>
      <c r="F29" s="697">
        <v>5152</v>
      </c>
      <c r="G29" s="697">
        <v>4952</v>
      </c>
      <c r="H29" s="697">
        <v>4799</v>
      </c>
      <c r="I29" s="697">
        <v>4624</v>
      </c>
      <c r="J29" s="957">
        <v>4505</v>
      </c>
      <c r="K29" s="957">
        <v>4398</v>
      </c>
      <c r="L29" s="957">
        <v>4291</v>
      </c>
      <c r="M29" s="957">
        <v>4222</v>
      </c>
      <c r="N29" s="957">
        <v>4151</v>
      </c>
      <c r="O29" s="957">
        <v>4083</v>
      </c>
      <c r="P29" s="957">
        <v>3503</v>
      </c>
      <c r="Q29" s="957">
        <v>3461</v>
      </c>
      <c r="R29" s="557">
        <v>3421</v>
      </c>
    </row>
    <row r="30" spans="1:18">
      <c r="A30" s="697" t="s">
        <v>832</v>
      </c>
      <c r="B30" s="967"/>
      <c r="C30" s="544">
        <v>923</v>
      </c>
      <c r="D30" s="697">
        <v>916</v>
      </c>
      <c r="E30" s="697">
        <v>893</v>
      </c>
      <c r="F30" s="697">
        <v>636</v>
      </c>
      <c r="G30" s="697">
        <v>647</v>
      </c>
      <c r="H30" s="697">
        <v>649</v>
      </c>
      <c r="I30" s="697">
        <v>660</v>
      </c>
      <c r="J30" s="697">
        <v>672</v>
      </c>
      <c r="K30" s="697">
        <v>692</v>
      </c>
      <c r="L30" s="678">
        <v>704</v>
      </c>
      <c r="M30" s="678">
        <v>726</v>
      </c>
      <c r="N30" s="678">
        <v>763</v>
      </c>
      <c r="O30" s="678">
        <v>778</v>
      </c>
      <c r="P30" s="957">
        <v>803</v>
      </c>
      <c r="Q30" s="957">
        <v>812</v>
      </c>
      <c r="R30" s="557">
        <v>818</v>
      </c>
    </row>
    <row r="31" spans="1:18">
      <c r="A31" s="697" t="s">
        <v>833</v>
      </c>
      <c r="B31" s="967"/>
      <c r="C31" s="544">
        <v>3748</v>
      </c>
      <c r="D31" s="697">
        <v>3554</v>
      </c>
      <c r="E31" s="697">
        <v>2992</v>
      </c>
      <c r="F31" s="697">
        <v>2175</v>
      </c>
      <c r="G31" s="697">
        <v>2097</v>
      </c>
      <c r="H31" s="697">
        <v>2038</v>
      </c>
      <c r="I31" s="697">
        <v>1956</v>
      </c>
      <c r="J31" s="957">
        <v>1924</v>
      </c>
      <c r="K31" s="957">
        <v>1899</v>
      </c>
      <c r="L31" s="957">
        <v>1862</v>
      </c>
      <c r="M31" s="957">
        <v>1846</v>
      </c>
      <c r="N31" s="957">
        <v>1835</v>
      </c>
      <c r="O31" s="957">
        <v>1815</v>
      </c>
      <c r="P31" s="957">
        <v>623</v>
      </c>
      <c r="Q31" s="957">
        <v>624</v>
      </c>
      <c r="R31" s="557">
        <v>590</v>
      </c>
    </row>
    <row r="32" spans="1:18">
      <c r="A32" s="697" t="s">
        <v>834</v>
      </c>
      <c r="B32" s="967"/>
      <c r="C32" s="544">
        <v>1198</v>
      </c>
      <c r="D32" s="697">
        <v>1209</v>
      </c>
      <c r="E32" s="697">
        <v>1219</v>
      </c>
      <c r="F32" s="697">
        <v>5581</v>
      </c>
      <c r="G32" s="697">
        <v>5581</v>
      </c>
      <c r="H32" s="697">
        <v>5609</v>
      </c>
      <c r="I32" s="697">
        <v>5623</v>
      </c>
      <c r="J32" s="957">
        <v>5634</v>
      </c>
      <c r="K32" s="957">
        <v>5645</v>
      </c>
      <c r="L32" s="957">
        <v>5670</v>
      </c>
      <c r="M32" s="957">
        <v>5724</v>
      </c>
      <c r="N32" s="957">
        <v>5766</v>
      </c>
      <c r="O32" s="957">
        <v>5792</v>
      </c>
      <c r="P32" s="957">
        <v>504</v>
      </c>
      <c r="Q32" s="957">
        <v>530</v>
      </c>
      <c r="R32" s="557">
        <v>538</v>
      </c>
    </row>
    <row r="33" spans="1:18">
      <c r="A33" s="697" t="s">
        <v>835</v>
      </c>
      <c r="B33" s="967"/>
      <c r="C33" s="544">
        <v>30</v>
      </c>
      <c r="D33" s="697">
        <v>28</v>
      </c>
      <c r="E33" s="697">
        <v>28</v>
      </c>
      <c r="F33" s="697">
        <v>881</v>
      </c>
      <c r="G33" s="697">
        <v>879</v>
      </c>
      <c r="H33" s="697">
        <v>881</v>
      </c>
      <c r="I33" s="697">
        <v>887</v>
      </c>
      <c r="J33" s="697">
        <v>887</v>
      </c>
      <c r="K33" s="697">
        <v>889</v>
      </c>
      <c r="L33" s="678">
        <v>889</v>
      </c>
      <c r="M33" s="678">
        <v>890</v>
      </c>
      <c r="N33" s="678">
        <v>890</v>
      </c>
      <c r="O33" s="678">
        <v>890</v>
      </c>
      <c r="P33" s="957">
        <v>216</v>
      </c>
      <c r="Q33" s="957">
        <v>218</v>
      </c>
      <c r="R33" s="557">
        <v>217</v>
      </c>
    </row>
    <row r="34" spans="1:18">
      <c r="A34" s="697" t="s">
        <v>836</v>
      </c>
      <c r="B34" s="967"/>
      <c r="C34" s="544">
        <v>110990</v>
      </c>
      <c r="D34" s="697">
        <v>112201</v>
      </c>
      <c r="E34" s="697">
        <v>113722</v>
      </c>
      <c r="F34" s="697">
        <v>111491</v>
      </c>
      <c r="G34" s="697">
        <v>113976</v>
      </c>
      <c r="H34" s="697">
        <v>116116</v>
      </c>
      <c r="I34" s="957">
        <v>118292</v>
      </c>
      <c r="J34" s="957">
        <v>120306</v>
      </c>
      <c r="K34" s="957">
        <v>122552</v>
      </c>
      <c r="L34" s="957">
        <v>125212</v>
      </c>
      <c r="M34" s="957">
        <v>128952</v>
      </c>
      <c r="N34" s="957">
        <v>133886</v>
      </c>
      <c r="O34" s="957">
        <v>137601</v>
      </c>
      <c r="P34" s="957">
        <v>133920</v>
      </c>
      <c r="Q34" s="957">
        <v>136021</v>
      </c>
      <c r="R34" s="557">
        <v>138178</v>
      </c>
    </row>
    <row r="35" spans="1:18">
      <c r="A35" s="697" t="s">
        <v>837</v>
      </c>
      <c r="B35" s="967"/>
      <c r="C35" s="544">
        <v>935</v>
      </c>
      <c r="D35" s="697">
        <v>951</v>
      </c>
      <c r="E35" s="697">
        <v>941</v>
      </c>
      <c r="F35" s="697">
        <v>790</v>
      </c>
      <c r="G35" s="697">
        <v>816</v>
      </c>
      <c r="H35" s="697">
        <v>817</v>
      </c>
      <c r="I35" s="697">
        <v>832</v>
      </c>
      <c r="J35" s="697">
        <v>842</v>
      </c>
      <c r="K35" s="697">
        <v>860</v>
      </c>
      <c r="L35" s="678">
        <v>876</v>
      </c>
      <c r="M35" s="678">
        <v>915</v>
      </c>
      <c r="N35" s="678">
        <v>974</v>
      </c>
      <c r="O35" s="678">
        <v>1002</v>
      </c>
      <c r="P35" s="957">
        <v>131</v>
      </c>
      <c r="Q35" s="957">
        <v>167</v>
      </c>
      <c r="R35" s="557">
        <v>186</v>
      </c>
    </row>
    <row r="36" spans="1:18">
      <c r="A36" s="697" t="s">
        <v>838</v>
      </c>
      <c r="B36" s="967"/>
      <c r="C36" s="544">
        <v>692</v>
      </c>
      <c r="D36" s="697">
        <v>598</v>
      </c>
      <c r="E36" s="697">
        <v>412</v>
      </c>
      <c r="F36" s="697">
        <v>250</v>
      </c>
      <c r="G36" s="697">
        <v>230</v>
      </c>
      <c r="H36" s="697">
        <v>217</v>
      </c>
      <c r="I36" s="697">
        <v>186</v>
      </c>
      <c r="J36" s="697">
        <v>180</v>
      </c>
      <c r="K36" s="697">
        <v>157</v>
      </c>
      <c r="L36" s="678">
        <v>148</v>
      </c>
      <c r="M36" s="678">
        <v>140</v>
      </c>
      <c r="N36" s="678">
        <v>122</v>
      </c>
      <c r="O36" s="678">
        <v>108</v>
      </c>
      <c r="P36" s="957">
        <v>32</v>
      </c>
      <c r="Q36" s="957">
        <v>29</v>
      </c>
      <c r="R36" s="557">
        <v>20</v>
      </c>
    </row>
    <row r="37" spans="1:18">
      <c r="A37" s="697" t="s">
        <v>839</v>
      </c>
      <c r="B37" s="967"/>
      <c r="C37" s="544">
        <v>42</v>
      </c>
      <c r="D37" s="697">
        <v>40</v>
      </c>
      <c r="E37" s="697">
        <v>30</v>
      </c>
      <c r="F37" s="697">
        <v>11</v>
      </c>
      <c r="G37" s="697">
        <v>10</v>
      </c>
      <c r="H37" s="697">
        <v>9</v>
      </c>
      <c r="I37" s="697">
        <v>9</v>
      </c>
      <c r="J37" s="697">
        <v>8</v>
      </c>
      <c r="K37" s="697">
        <v>8</v>
      </c>
      <c r="L37" s="678">
        <v>6</v>
      </c>
      <c r="M37" s="678">
        <v>6</v>
      </c>
      <c r="N37" s="678">
        <v>6</v>
      </c>
      <c r="O37" s="678">
        <v>6</v>
      </c>
      <c r="P37" s="957">
        <v>3</v>
      </c>
      <c r="Q37" s="957">
        <v>4</v>
      </c>
      <c r="R37" s="557">
        <v>4</v>
      </c>
    </row>
    <row r="38" spans="1:18">
      <c r="A38" s="697" t="s">
        <v>840</v>
      </c>
      <c r="B38" s="967"/>
      <c r="C38" s="544">
        <v>2</v>
      </c>
      <c r="D38" s="697">
        <v>1</v>
      </c>
      <c r="E38" s="697">
        <v>1</v>
      </c>
      <c r="F38" s="697">
        <v>1</v>
      </c>
      <c r="G38" s="697">
        <v>1</v>
      </c>
      <c r="H38" s="697">
        <v>1</v>
      </c>
      <c r="I38" s="697">
        <v>1</v>
      </c>
      <c r="J38" s="697">
        <v>1</v>
      </c>
      <c r="K38" s="697">
        <v>1</v>
      </c>
      <c r="L38" s="678">
        <v>1</v>
      </c>
      <c r="M38" s="678">
        <v>1</v>
      </c>
      <c r="N38" s="678">
        <v>1</v>
      </c>
      <c r="O38" s="678">
        <v>1</v>
      </c>
      <c r="P38" s="1089" t="s">
        <v>10</v>
      </c>
      <c r="Q38" s="1089" t="s">
        <v>10</v>
      </c>
      <c r="R38" s="543" t="s">
        <v>10</v>
      </c>
    </row>
    <row r="39" spans="1:18">
      <c r="A39" s="697" t="s">
        <v>1535</v>
      </c>
      <c r="B39" s="967"/>
      <c r="C39" s="544"/>
      <c r="D39" s="697"/>
      <c r="E39" s="697"/>
      <c r="F39" s="697"/>
      <c r="G39" s="697"/>
      <c r="H39" s="697"/>
      <c r="I39" s="697"/>
      <c r="J39" s="697"/>
      <c r="K39" s="697"/>
      <c r="M39" s="1477" t="s">
        <v>10</v>
      </c>
      <c r="N39" s="1477" t="s">
        <v>10</v>
      </c>
      <c r="O39" s="1477" t="s">
        <v>10</v>
      </c>
      <c r="P39" s="957">
        <v>2901</v>
      </c>
      <c r="Q39" s="957">
        <v>2902</v>
      </c>
      <c r="R39" s="557">
        <v>2901</v>
      </c>
    </row>
    <row r="40" spans="1:18">
      <c r="A40" s="697" t="s">
        <v>1536</v>
      </c>
      <c r="B40" s="967"/>
      <c r="C40" s="544">
        <v>1348</v>
      </c>
      <c r="D40" s="697">
        <v>1314</v>
      </c>
      <c r="E40" s="697">
        <v>1260</v>
      </c>
      <c r="F40" s="697">
        <v>1354</v>
      </c>
      <c r="G40" s="697">
        <v>1359</v>
      </c>
      <c r="H40" s="697">
        <v>1507</v>
      </c>
      <c r="I40" s="697">
        <v>1812</v>
      </c>
      <c r="J40" s="957">
        <v>2125</v>
      </c>
      <c r="K40" s="957">
        <v>2487</v>
      </c>
      <c r="L40" s="957">
        <v>2870</v>
      </c>
      <c r="M40" s="957">
        <v>3258</v>
      </c>
      <c r="N40" s="957">
        <v>3288</v>
      </c>
      <c r="O40" s="957">
        <v>3315</v>
      </c>
      <c r="P40" s="957">
        <v>234</v>
      </c>
      <c r="Q40" s="957">
        <v>357</v>
      </c>
      <c r="R40" s="557">
        <v>243</v>
      </c>
    </row>
    <row r="41" spans="1:18">
      <c r="A41" s="259"/>
      <c r="B41" s="260"/>
      <c r="C41" s="260"/>
      <c r="D41" s="260"/>
      <c r="E41" s="260"/>
      <c r="P41" s="674" t="s">
        <v>1537</v>
      </c>
    </row>
    <row r="43" spans="1:18" ht="15.75">
      <c r="A43" s="582" t="s">
        <v>841</v>
      </c>
      <c r="B43" s="582"/>
      <c r="C43" s="582"/>
      <c r="D43" s="582"/>
      <c r="E43" s="582"/>
    </row>
    <row r="44" spans="1:18" ht="15.75">
      <c r="A44" s="582"/>
      <c r="B44" s="582"/>
      <c r="C44" s="582"/>
      <c r="D44" s="582"/>
      <c r="E44" s="582"/>
      <c r="P44" s="678"/>
      <c r="Q44" s="678"/>
    </row>
    <row r="45" spans="1:18">
      <c r="A45" s="1250"/>
      <c r="B45" s="1250"/>
      <c r="C45" s="1234">
        <v>2003</v>
      </c>
      <c r="D45" s="1234">
        <v>2004</v>
      </c>
      <c r="E45" s="1249">
        <v>2007</v>
      </c>
      <c r="F45" s="1249">
        <v>2011</v>
      </c>
      <c r="G45" s="1249">
        <v>2012</v>
      </c>
      <c r="H45" s="1249">
        <v>2013</v>
      </c>
      <c r="I45" s="1249">
        <v>2014</v>
      </c>
      <c r="J45" s="1249">
        <v>2015</v>
      </c>
      <c r="K45" s="1249">
        <v>2016</v>
      </c>
      <c r="L45" s="1249">
        <v>2017</v>
      </c>
      <c r="M45" s="1249">
        <v>2018</v>
      </c>
      <c r="N45" s="1249">
        <v>2019</v>
      </c>
      <c r="O45" s="1249">
        <v>2020</v>
      </c>
      <c r="P45" s="1249">
        <v>2021</v>
      </c>
      <c r="Q45" s="1249">
        <v>2022</v>
      </c>
      <c r="R45" s="548">
        <v>2023</v>
      </c>
    </row>
    <row r="46" spans="1:18">
      <c r="A46" s="699" t="s">
        <v>842</v>
      </c>
      <c r="B46" s="699"/>
      <c r="C46" s="700">
        <v>68</v>
      </c>
      <c r="D46" s="697">
        <v>66.400000000000006</v>
      </c>
      <c r="E46" s="697">
        <v>66.8</v>
      </c>
      <c r="F46" s="697">
        <v>66.8</v>
      </c>
      <c r="G46" s="697">
        <v>66.900000000000006</v>
      </c>
      <c r="H46" s="697">
        <v>67</v>
      </c>
      <c r="I46" s="697">
        <v>67.2</v>
      </c>
      <c r="J46" s="697">
        <v>67.400000000000006</v>
      </c>
      <c r="K46" s="697">
        <v>67.599999999999994</v>
      </c>
      <c r="L46" s="678">
        <v>67.8</v>
      </c>
      <c r="M46" s="678">
        <v>67.900000000000006</v>
      </c>
      <c r="N46" s="965">
        <v>68</v>
      </c>
      <c r="O46" s="965">
        <v>68.099999999999994</v>
      </c>
      <c r="P46" s="674">
        <v>68.2</v>
      </c>
      <c r="Q46" s="674">
        <v>68.3</v>
      </c>
      <c r="R46" s="542">
        <v>68.400000000000006</v>
      </c>
    </row>
    <row r="47" spans="1:18">
      <c r="A47" s="701" t="s">
        <v>843</v>
      </c>
      <c r="B47" s="701"/>
      <c r="C47" s="702">
        <v>64</v>
      </c>
      <c r="D47" s="697">
        <v>62.6</v>
      </c>
      <c r="E47" s="697">
        <v>62.9</v>
      </c>
      <c r="F47" s="697">
        <v>62.5</v>
      </c>
      <c r="G47" s="697">
        <v>62.6</v>
      </c>
      <c r="H47" s="697">
        <v>62.7</v>
      </c>
      <c r="I47" s="697">
        <v>62.9</v>
      </c>
      <c r="J47" s="964">
        <v>63</v>
      </c>
      <c r="K47" s="697">
        <v>63.5</v>
      </c>
      <c r="L47" s="678">
        <v>63.8</v>
      </c>
      <c r="M47" s="965">
        <v>64</v>
      </c>
      <c r="N47" s="965">
        <v>64.2</v>
      </c>
      <c r="O47" s="965">
        <v>64.400000000000006</v>
      </c>
      <c r="P47" s="674">
        <v>64.5</v>
      </c>
      <c r="Q47" s="674">
        <v>64.7</v>
      </c>
      <c r="R47" s="542" t="s">
        <v>1538</v>
      </c>
    </row>
    <row r="48" spans="1:18">
      <c r="A48" s="703" t="s">
        <v>844</v>
      </c>
      <c r="B48" s="620"/>
      <c r="C48" s="650">
        <v>72.099999999999994</v>
      </c>
      <c r="D48" s="697">
        <v>70.2</v>
      </c>
      <c r="E48" s="697">
        <v>70.5</v>
      </c>
      <c r="F48" s="697">
        <v>71.2</v>
      </c>
      <c r="G48" s="697">
        <v>71.400000000000006</v>
      </c>
      <c r="H48" s="697">
        <v>71.5</v>
      </c>
      <c r="I48" s="697">
        <v>71.7</v>
      </c>
      <c r="J48" s="697">
        <v>71.900000000000006</v>
      </c>
      <c r="K48" s="697">
        <v>72.3</v>
      </c>
      <c r="L48" s="678">
        <v>72.5</v>
      </c>
      <c r="M48" s="678">
        <v>72.599999999999994</v>
      </c>
      <c r="N48" s="678">
        <v>72.7</v>
      </c>
      <c r="O48" s="678">
        <v>72.8</v>
      </c>
      <c r="P48" s="674">
        <v>72.900000000000006</v>
      </c>
      <c r="Q48" s="674">
        <v>73</v>
      </c>
      <c r="R48" s="542" t="s">
        <v>1539</v>
      </c>
    </row>
    <row r="52" spans="9:10">
      <c r="I52" s="677"/>
      <c r="J52" s="677"/>
    </row>
  </sheetData>
  <mergeCells count="2">
    <mergeCell ref="A3:E3"/>
    <mergeCell ref="A12:E12"/>
  </mergeCells>
  <pageMargins left="1.1811023622047245" right="0.51181102362204722" top="0.70866141732283472" bottom="0.78740157480314965" header="0.51181102362204722" footer="0.59055118110236227"/>
  <pageSetup paperSize="9" scale="95" firstPageNumber="69" orientation="portrait" useFirstPageNumber="1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6"/>
  <sheetViews>
    <sheetView workbookViewId="0">
      <selection activeCell="M31" sqref="M31"/>
    </sheetView>
  </sheetViews>
  <sheetFormatPr defaultRowHeight="12.75"/>
  <cols>
    <col min="1" max="1" width="48.1640625" customWidth="1"/>
    <col min="2" max="7" width="10" hidden="1" customWidth="1"/>
    <col min="8" max="8" width="9.33203125" style="144" hidden="1" customWidth="1"/>
    <col min="9" max="9" width="9.33203125" style="144" customWidth="1"/>
  </cols>
  <sheetData>
    <row r="1" spans="1:13" ht="15.75">
      <c r="A1" s="91" t="s">
        <v>972</v>
      </c>
      <c r="B1" s="98"/>
      <c r="C1" s="98"/>
      <c r="D1" s="98"/>
      <c r="E1" s="98"/>
      <c r="F1" s="98"/>
      <c r="G1" s="98"/>
    </row>
    <row r="2" spans="1:13">
      <c r="A2" s="319" t="s">
        <v>973</v>
      </c>
      <c r="B2" s="92"/>
      <c r="C2" s="92"/>
      <c r="D2" s="92"/>
      <c r="E2" s="92"/>
      <c r="F2" s="92"/>
      <c r="G2" s="92"/>
      <c r="J2" s="144"/>
      <c r="K2" s="144"/>
      <c r="L2" s="144"/>
    </row>
    <row r="3" spans="1:13">
      <c r="A3" s="320"/>
      <c r="B3" s="321">
        <v>2010</v>
      </c>
      <c r="C3" s="321">
        <v>2011</v>
      </c>
      <c r="D3" s="321">
        <v>2012</v>
      </c>
      <c r="E3" s="321">
        <v>2013</v>
      </c>
      <c r="F3" s="321">
        <v>2014</v>
      </c>
      <c r="G3" s="321">
        <v>2015</v>
      </c>
      <c r="H3" s="321">
        <v>2016</v>
      </c>
      <c r="I3" s="321">
        <v>2018</v>
      </c>
      <c r="J3" s="321">
        <v>2019</v>
      </c>
      <c r="K3" s="321">
        <v>2020</v>
      </c>
      <c r="L3" s="321">
        <v>2021</v>
      </c>
      <c r="M3" s="1743">
        <v>2022</v>
      </c>
    </row>
    <row r="4" spans="1:13">
      <c r="A4" s="92"/>
      <c r="B4" s="99"/>
      <c r="C4" s="92"/>
      <c r="D4" s="92"/>
      <c r="E4" s="92"/>
      <c r="F4" s="92"/>
      <c r="G4" s="92"/>
    </row>
    <row r="5" spans="1:13" ht="13.5">
      <c r="A5" s="93" t="s">
        <v>1001</v>
      </c>
      <c r="B5" s="100">
        <v>6077.8</v>
      </c>
      <c r="C5" s="100">
        <v>9068.5</v>
      </c>
      <c r="D5" s="100">
        <v>15809</v>
      </c>
      <c r="E5" s="100">
        <v>18207.2</v>
      </c>
      <c r="F5" s="100">
        <v>21630.6</v>
      </c>
      <c r="G5" s="100">
        <v>22481.9</v>
      </c>
      <c r="H5" s="237">
        <v>25172.1</v>
      </c>
      <c r="I5" s="253">
        <v>32364.6</v>
      </c>
      <c r="J5" s="253">
        <v>34249.1</v>
      </c>
      <c r="K5" s="253">
        <v>33881.1</v>
      </c>
      <c r="L5" s="253">
        <v>42700.6</v>
      </c>
      <c r="M5" s="1744">
        <v>58973.7</v>
      </c>
    </row>
    <row r="6" spans="1:13" ht="15">
      <c r="A6" s="93"/>
      <c r="B6" s="99"/>
      <c r="C6" s="99"/>
      <c r="D6" s="99"/>
      <c r="E6" s="99"/>
      <c r="F6" s="99"/>
      <c r="G6" s="99"/>
      <c r="J6" s="246"/>
      <c r="M6" s="1745"/>
    </row>
    <row r="7" spans="1:13">
      <c r="A7" s="92" t="s">
        <v>974</v>
      </c>
      <c r="B7" s="99">
        <v>5939.3</v>
      </c>
      <c r="C7" s="99">
        <v>8981.2999999999993</v>
      </c>
      <c r="D7" s="99">
        <v>11189.7</v>
      </c>
      <c r="E7" s="99">
        <v>12954</v>
      </c>
      <c r="F7" s="99">
        <v>16898.400000000001</v>
      </c>
      <c r="G7" s="99">
        <v>19384.400000000001</v>
      </c>
      <c r="H7" s="238">
        <v>22218.1</v>
      </c>
      <c r="I7" s="238">
        <v>28012.2</v>
      </c>
      <c r="J7" s="99">
        <v>29384</v>
      </c>
      <c r="K7" s="238">
        <v>30217.1</v>
      </c>
      <c r="L7" s="238">
        <v>36492.199999999997</v>
      </c>
      <c r="M7" s="1746">
        <v>48239.6</v>
      </c>
    </row>
    <row r="8" spans="1:13">
      <c r="A8" s="94" t="s">
        <v>975</v>
      </c>
      <c r="B8" s="99">
        <v>124.7</v>
      </c>
      <c r="C8" s="99">
        <v>175.4</v>
      </c>
      <c r="D8" s="99">
        <v>268.3</v>
      </c>
      <c r="E8" s="99">
        <v>175.2</v>
      </c>
      <c r="F8" s="99">
        <v>236.2</v>
      </c>
      <c r="G8" s="99">
        <v>237.5</v>
      </c>
      <c r="H8" s="99">
        <v>331.4</v>
      </c>
      <c r="I8" s="99">
        <v>410.3</v>
      </c>
      <c r="J8" s="254">
        <v>427</v>
      </c>
      <c r="K8" s="99">
        <v>456</v>
      </c>
      <c r="L8" s="238">
        <v>444.2</v>
      </c>
      <c r="M8" s="127">
        <v>520.29999999999995</v>
      </c>
    </row>
    <row r="9" spans="1:13">
      <c r="A9" s="94" t="s">
        <v>976</v>
      </c>
      <c r="B9" s="99">
        <v>1.6</v>
      </c>
      <c r="C9" s="99">
        <v>10.9</v>
      </c>
      <c r="D9" s="99">
        <v>1.1000000000000001</v>
      </c>
      <c r="E9" s="99">
        <v>1.1000000000000001</v>
      </c>
      <c r="F9" s="99">
        <v>0.6</v>
      </c>
      <c r="G9" s="99">
        <v>0</v>
      </c>
      <c r="H9" s="99">
        <v>0</v>
      </c>
      <c r="I9" s="99">
        <v>0</v>
      </c>
      <c r="J9" s="99">
        <v>0</v>
      </c>
      <c r="K9" s="99">
        <v>0</v>
      </c>
      <c r="L9" s="238">
        <v>0</v>
      </c>
      <c r="M9" s="1746">
        <v>0</v>
      </c>
    </row>
    <row r="10" spans="1:13">
      <c r="A10" s="94" t="s">
        <v>977</v>
      </c>
      <c r="B10" s="99">
        <v>187.1</v>
      </c>
      <c r="C10" s="99">
        <v>236.3</v>
      </c>
      <c r="D10" s="99">
        <v>285.60000000000002</v>
      </c>
      <c r="E10" s="99">
        <v>434.2</v>
      </c>
      <c r="F10" s="99">
        <v>521.9</v>
      </c>
      <c r="G10" s="99">
        <v>563.20000000000005</v>
      </c>
      <c r="H10" s="99">
        <v>780.3</v>
      </c>
      <c r="I10" s="99">
        <v>828.1</v>
      </c>
      <c r="J10" s="99">
        <v>827.4</v>
      </c>
      <c r="K10" s="99">
        <v>963.1</v>
      </c>
      <c r="L10" s="238">
        <v>844.4</v>
      </c>
      <c r="M10" s="1746">
        <v>1418.8</v>
      </c>
    </row>
    <row r="11" spans="1:13">
      <c r="A11" s="94" t="s">
        <v>978</v>
      </c>
      <c r="B11" s="99"/>
      <c r="C11" s="99"/>
      <c r="D11" s="99"/>
      <c r="E11" s="99"/>
      <c r="F11" s="99"/>
      <c r="G11" s="99"/>
      <c r="J11" s="254"/>
      <c r="L11" s="238"/>
      <c r="M11" s="1746"/>
    </row>
    <row r="12" spans="1:13">
      <c r="A12" s="94" t="s">
        <v>979</v>
      </c>
      <c r="B12" s="99">
        <v>181.6</v>
      </c>
      <c r="C12" s="99">
        <v>175.3</v>
      </c>
      <c r="D12" s="99">
        <v>229.1</v>
      </c>
      <c r="E12" s="99">
        <v>103.3</v>
      </c>
      <c r="F12" s="99">
        <v>273.2</v>
      </c>
      <c r="G12" s="99">
        <v>86.2</v>
      </c>
      <c r="H12" s="99">
        <v>327.39999999999998</v>
      </c>
      <c r="I12" s="99">
        <v>1671.9</v>
      </c>
      <c r="J12" s="254">
        <v>1268.3</v>
      </c>
      <c r="K12" s="99">
        <v>3405</v>
      </c>
      <c r="L12" s="238">
        <v>1105.8</v>
      </c>
      <c r="M12" s="1746">
        <v>1308.2</v>
      </c>
    </row>
    <row r="13" spans="1:13">
      <c r="A13" s="94" t="s">
        <v>980</v>
      </c>
      <c r="B13" s="99"/>
      <c r="C13" s="99"/>
      <c r="D13" s="99"/>
      <c r="E13" s="99"/>
      <c r="F13" s="99"/>
      <c r="G13" s="99"/>
      <c r="J13" s="254"/>
      <c r="L13" s="238"/>
      <c r="M13" s="127"/>
    </row>
    <row r="14" spans="1:13">
      <c r="A14" s="94" t="s">
        <v>981</v>
      </c>
      <c r="B14" s="99">
        <v>20.3</v>
      </c>
      <c r="C14" s="99">
        <v>33.5</v>
      </c>
      <c r="D14" s="99">
        <v>36.4</v>
      </c>
      <c r="E14" s="99">
        <v>63.1</v>
      </c>
      <c r="F14" s="99">
        <v>99.8</v>
      </c>
      <c r="G14" s="99">
        <v>124.2</v>
      </c>
      <c r="H14" s="99">
        <v>136.30000000000001</v>
      </c>
      <c r="I14" s="99">
        <v>173.7</v>
      </c>
      <c r="J14" s="254">
        <v>179.3</v>
      </c>
      <c r="K14" s="99">
        <v>165.9</v>
      </c>
      <c r="L14" s="238">
        <v>173.2</v>
      </c>
      <c r="M14" s="1746">
        <v>210.3</v>
      </c>
    </row>
    <row r="15" spans="1:13">
      <c r="A15" s="94" t="s">
        <v>982</v>
      </c>
      <c r="B15" s="99">
        <v>419</v>
      </c>
      <c r="C15" s="99">
        <v>1108.8</v>
      </c>
      <c r="D15" s="99">
        <v>756.9</v>
      </c>
      <c r="E15" s="99">
        <v>626.4</v>
      </c>
      <c r="F15" s="99">
        <v>906.7</v>
      </c>
      <c r="G15" s="99">
        <v>1044.2</v>
      </c>
      <c r="H15" s="99">
        <v>1622.2</v>
      </c>
      <c r="I15" s="99">
        <v>2071</v>
      </c>
      <c r="J15" s="99">
        <v>2971.3</v>
      </c>
      <c r="K15" s="99">
        <v>2952.1</v>
      </c>
      <c r="L15" s="238">
        <v>3522.1</v>
      </c>
      <c r="M15" s="1746">
        <v>5355.8</v>
      </c>
    </row>
    <row r="16" spans="1:13">
      <c r="A16" s="94" t="s">
        <v>983</v>
      </c>
      <c r="B16" s="99"/>
      <c r="C16" s="99"/>
      <c r="D16" s="99"/>
      <c r="E16" s="99"/>
      <c r="F16" s="99"/>
      <c r="G16" s="99"/>
      <c r="J16" s="254"/>
      <c r="L16" s="238"/>
      <c r="M16" s="1746"/>
    </row>
    <row r="17" spans="1:13">
      <c r="A17" s="94" t="s">
        <v>984</v>
      </c>
      <c r="B17" s="99">
        <v>2332.9</v>
      </c>
      <c r="C17" s="99">
        <v>3933.9</v>
      </c>
      <c r="D17" s="99">
        <v>3920.4</v>
      </c>
      <c r="E17" s="99">
        <v>5080.1000000000004</v>
      </c>
      <c r="F17" s="99">
        <v>7393.9</v>
      </c>
      <c r="G17" s="99">
        <v>9099.2999999999993</v>
      </c>
      <c r="H17" s="99">
        <v>9662.1</v>
      </c>
      <c r="I17" s="99">
        <v>12212.7</v>
      </c>
      <c r="J17" s="99">
        <v>12599.5</v>
      </c>
      <c r="K17" s="99">
        <v>10962.5</v>
      </c>
      <c r="L17" s="238">
        <v>13811.5</v>
      </c>
      <c r="M17" s="1746">
        <v>16087.1</v>
      </c>
    </row>
    <row r="18" spans="1:13">
      <c r="A18" s="94" t="s">
        <v>985</v>
      </c>
      <c r="B18" s="99">
        <v>413.5</v>
      </c>
      <c r="C18" s="99">
        <v>580.5</v>
      </c>
      <c r="D18" s="99">
        <v>747.2</v>
      </c>
      <c r="E18" s="99">
        <v>757</v>
      </c>
      <c r="F18" s="99">
        <v>874.8</v>
      </c>
      <c r="G18" s="99">
        <v>1147.3</v>
      </c>
      <c r="H18" s="99">
        <v>1356.4</v>
      </c>
      <c r="I18" s="99">
        <v>1526.6</v>
      </c>
      <c r="J18" s="99">
        <v>1574.3</v>
      </c>
      <c r="K18" s="99">
        <v>730</v>
      </c>
      <c r="L18" s="238">
        <v>2157.3000000000002</v>
      </c>
      <c r="M18" s="1746">
        <v>3002.2</v>
      </c>
    </row>
    <row r="19" spans="1:13">
      <c r="A19" s="94" t="s">
        <v>986</v>
      </c>
      <c r="B19" s="99">
        <v>211.5</v>
      </c>
      <c r="C19" s="99">
        <v>417.4</v>
      </c>
      <c r="D19" s="99">
        <v>444.7</v>
      </c>
      <c r="E19" s="99">
        <v>694.5</v>
      </c>
      <c r="F19" s="99">
        <v>969.6</v>
      </c>
      <c r="G19" s="99">
        <v>1040.7</v>
      </c>
      <c r="H19" s="99">
        <v>1059.9000000000001</v>
      </c>
      <c r="I19" s="99">
        <v>1308.2</v>
      </c>
      <c r="J19" s="99">
        <v>1380.9</v>
      </c>
      <c r="K19" s="99">
        <v>1213.0999999999999</v>
      </c>
      <c r="L19" s="238">
        <v>997.3</v>
      </c>
      <c r="M19" s="1746">
        <v>885.2</v>
      </c>
    </row>
    <row r="20" spans="1:13">
      <c r="A20" s="94" t="s">
        <v>987</v>
      </c>
      <c r="B20" s="99">
        <v>177.9</v>
      </c>
      <c r="C20" s="99">
        <v>209.9</v>
      </c>
      <c r="D20" s="99">
        <v>279.60000000000002</v>
      </c>
      <c r="E20" s="99">
        <v>349.7</v>
      </c>
      <c r="F20" s="99">
        <v>302.7</v>
      </c>
      <c r="G20" s="99">
        <v>379.6</v>
      </c>
      <c r="H20" s="99">
        <v>475.3</v>
      </c>
      <c r="I20" s="99">
        <v>401.8</v>
      </c>
      <c r="J20" s="254">
        <v>427.6</v>
      </c>
      <c r="K20" s="99">
        <v>655.7</v>
      </c>
      <c r="L20" s="238">
        <v>458.4</v>
      </c>
      <c r="M20" s="127">
        <v>428.5</v>
      </c>
    </row>
    <row r="21" spans="1:13">
      <c r="A21" s="94" t="s">
        <v>988</v>
      </c>
      <c r="B21" s="99">
        <v>345.6</v>
      </c>
      <c r="C21" s="99">
        <v>459.7</v>
      </c>
      <c r="D21" s="99">
        <v>609.70000000000005</v>
      </c>
      <c r="E21" s="99">
        <v>736.9</v>
      </c>
      <c r="F21" s="99">
        <v>799</v>
      </c>
      <c r="G21" s="99">
        <v>871.7</v>
      </c>
      <c r="H21" s="99">
        <v>903.4</v>
      </c>
      <c r="I21" s="99">
        <v>1073.3</v>
      </c>
      <c r="J21" s="254">
        <v>1122.9000000000001</v>
      </c>
      <c r="K21" s="99">
        <v>266</v>
      </c>
      <c r="L21" s="238">
        <v>1488.3</v>
      </c>
      <c r="M21" s="1746">
        <v>4274.8</v>
      </c>
    </row>
    <row r="22" spans="1:13">
      <c r="A22" s="94" t="s">
        <v>989</v>
      </c>
      <c r="B22" s="99">
        <v>149.1</v>
      </c>
      <c r="C22" s="99">
        <v>191.5</v>
      </c>
      <c r="D22" s="99">
        <v>326.3</v>
      </c>
      <c r="E22" s="99">
        <v>376.1</v>
      </c>
      <c r="F22" s="99">
        <v>434</v>
      </c>
      <c r="G22" s="99">
        <v>478.5</v>
      </c>
      <c r="H22" s="99">
        <v>519.6</v>
      </c>
      <c r="I22" s="99">
        <v>565.29999999999995</v>
      </c>
      <c r="J22" s="254">
        <v>670.5</v>
      </c>
      <c r="K22" s="99">
        <v>539.79999999999995</v>
      </c>
      <c r="L22" s="238">
        <v>2946.8</v>
      </c>
      <c r="M22" s="1746">
        <v>2770.4</v>
      </c>
    </row>
    <row r="23" spans="1:13" ht="24">
      <c r="A23" s="95" t="s">
        <v>990</v>
      </c>
      <c r="B23" s="99">
        <v>110.4</v>
      </c>
      <c r="C23" s="99">
        <v>188.5</v>
      </c>
      <c r="D23" s="99">
        <v>173.4</v>
      </c>
      <c r="E23" s="99">
        <v>227</v>
      </c>
      <c r="F23" s="99">
        <v>218</v>
      </c>
      <c r="G23" s="99">
        <v>216.1</v>
      </c>
      <c r="H23" s="99">
        <v>263.10000000000002</v>
      </c>
      <c r="I23" s="99">
        <v>310.39999999999998</v>
      </c>
      <c r="J23" s="254">
        <v>266.89999999999998</v>
      </c>
      <c r="K23" s="99">
        <v>232.7</v>
      </c>
      <c r="L23" s="238">
        <v>301.8</v>
      </c>
      <c r="M23" s="127">
        <v>370.4</v>
      </c>
    </row>
    <row r="24" spans="1:13">
      <c r="A24" s="94" t="s">
        <v>991</v>
      </c>
      <c r="B24" s="99">
        <v>53.2</v>
      </c>
      <c r="C24" s="99">
        <v>64.2</v>
      </c>
      <c r="D24" s="99">
        <v>94.2</v>
      </c>
      <c r="E24" s="99">
        <v>101.7</v>
      </c>
      <c r="F24" s="99">
        <v>177.4</v>
      </c>
      <c r="G24" s="99">
        <v>111.8</v>
      </c>
      <c r="H24" s="99">
        <v>113.8</v>
      </c>
      <c r="I24" s="99">
        <v>123.7</v>
      </c>
      <c r="J24" s="254">
        <v>126.4</v>
      </c>
      <c r="K24" s="99">
        <v>115.3</v>
      </c>
      <c r="L24" s="238">
        <v>131.1</v>
      </c>
      <c r="M24" s="127">
        <v>135.9</v>
      </c>
    </row>
    <row r="25" spans="1:13">
      <c r="A25" s="94" t="s">
        <v>992</v>
      </c>
      <c r="B25" s="99"/>
      <c r="C25" s="99"/>
      <c r="D25" s="99"/>
      <c r="E25" s="99"/>
      <c r="F25" s="99"/>
      <c r="G25" s="99"/>
      <c r="L25" s="238"/>
      <c r="M25" s="1746"/>
    </row>
    <row r="26" spans="1:13">
      <c r="A26" s="94" t="s">
        <v>993</v>
      </c>
      <c r="B26" s="99">
        <v>726.8</v>
      </c>
      <c r="C26" s="99">
        <v>465.3</v>
      </c>
      <c r="D26" s="99">
        <v>1459.9</v>
      </c>
      <c r="E26" s="99">
        <v>1696</v>
      </c>
      <c r="F26" s="99">
        <v>2019.9</v>
      </c>
      <c r="G26" s="99">
        <v>2187.1999999999998</v>
      </c>
      <c r="H26" s="99">
        <v>2162.4</v>
      </c>
      <c r="I26" s="99">
        <v>2698.9</v>
      </c>
      <c r="J26" s="99">
        <v>2654.9</v>
      </c>
      <c r="K26" s="99">
        <v>2927.4</v>
      </c>
      <c r="L26" s="238">
        <v>2914.5</v>
      </c>
      <c r="M26" s="1746">
        <v>3786.2</v>
      </c>
    </row>
    <row r="27" spans="1:13">
      <c r="A27" s="94" t="s">
        <v>994</v>
      </c>
      <c r="B27" s="99">
        <v>384.7</v>
      </c>
      <c r="C27" s="99">
        <v>544.4</v>
      </c>
      <c r="D27" s="99">
        <v>1264.4000000000001</v>
      </c>
      <c r="E27" s="99">
        <v>1364.8</v>
      </c>
      <c r="F27" s="99">
        <v>1515.5</v>
      </c>
      <c r="G27" s="99">
        <v>1738.5</v>
      </c>
      <c r="H27" s="99">
        <v>2082.6999999999998</v>
      </c>
      <c r="I27" s="99">
        <v>2438.6</v>
      </c>
      <c r="J27" s="99">
        <v>2775.7</v>
      </c>
      <c r="K27" s="99">
        <v>3340.5</v>
      </c>
      <c r="L27" s="238">
        <v>3945.3</v>
      </c>
      <c r="M27" s="1746">
        <v>5601.6</v>
      </c>
    </row>
    <row r="28" spans="1:13">
      <c r="A28" s="94" t="s">
        <v>995</v>
      </c>
      <c r="B28" s="99">
        <v>232.6</v>
      </c>
      <c r="C28" s="99">
        <v>331.9</v>
      </c>
      <c r="D28" s="99">
        <v>521.4</v>
      </c>
      <c r="E28" s="99">
        <v>512.79999999999995</v>
      </c>
      <c r="F28" s="99">
        <v>572.9</v>
      </c>
      <c r="G28" s="99">
        <v>541.4</v>
      </c>
      <c r="H28" s="99">
        <v>913.8</v>
      </c>
      <c r="I28" s="99">
        <v>687.1</v>
      </c>
      <c r="J28" s="99">
        <v>619.20000000000005</v>
      </c>
      <c r="K28" s="99">
        <v>859</v>
      </c>
      <c r="L28" s="238">
        <v>618</v>
      </c>
      <c r="M28" s="127">
        <v>741.5</v>
      </c>
    </row>
    <row r="29" spans="1:13">
      <c r="A29" s="94" t="s">
        <v>996</v>
      </c>
      <c r="B29" s="99">
        <v>16.899999999999999</v>
      </c>
      <c r="C29" s="99">
        <v>48</v>
      </c>
      <c r="D29" s="99">
        <v>117.1</v>
      </c>
      <c r="E29" s="99">
        <v>101.1</v>
      </c>
      <c r="F29" s="99">
        <v>128.6</v>
      </c>
      <c r="G29" s="99">
        <v>136.69999999999999</v>
      </c>
      <c r="H29" s="99">
        <v>137.6</v>
      </c>
      <c r="I29" s="99">
        <v>166.4</v>
      </c>
      <c r="J29" s="254">
        <v>180.7</v>
      </c>
      <c r="K29" s="99">
        <v>167.5</v>
      </c>
      <c r="L29" s="238">
        <v>191.7</v>
      </c>
      <c r="M29" s="1746">
        <v>317.10000000000002</v>
      </c>
    </row>
    <row r="30" spans="1:13">
      <c r="A30" s="94" t="s">
        <v>997</v>
      </c>
      <c r="B30" s="99">
        <v>177.1</v>
      </c>
      <c r="C30" s="99">
        <v>211.8</v>
      </c>
      <c r="D30" s="99">
        <v>188.4</v>
      </c>
      <c r="E30" s="99">
        <v>155.6</v>
      </c>
      <c r="F30" s="99">
        <v>167</v>
      </c>
      <c r="G30" s="99">
        <v>222</v>
      </c>
      <c r="H30" s="99">
        <v>268</v>
      </c>
      <c r="I30" s="99">
        <v>254.8</v>
      </c>
      <c r="J30" s="254">
        <v>327.9</v>
      </c>
      <c r="K30" s="99">
        <v>265.5</v>
      </c>
      <c r="L30" s="238">
        <v>429.6</v>
      </c>
      <c r="M30" s="1746">
        <v>1000.6</v>
      </c>
    </row>
    <row r="31" spans="1:13" ht="24">
      <c r="A31" s="95" t="s">
        <v>998</v>
      </c>
      <c r="B31" s="99">
        <v>-327.2</v>
      </c>
      <c r="C31" s="99">
        <v>-405.9</v>
      </c>
      <c r="D31" s="99">
        <v>-534.4</v>
      </c>
      <c r="E31" s="99">
        <v>-602.6</v>
      </c>
      <c r="F31" s="99">
        <v>-713.3</v>
      </c>
      <c r="G31" s="99">
        <v>-841.7</v>
      </c>
      <c r="H31" s="99">
        <v>-897.6</v>
      </c>
      <c r="I31" s="99">
        <v>-910.6</v>
      </c>
      <c r="J31" s="254">
        <v>-1016.7</v>
      </c>
      <c r="K31" s="99">
        <v>-1052.8</v>
      </c>
      <c r="L31" s="238">
        <v>-1098.9000000000001</v>
      </c>
      <c r="M31" s="127"/>
    </row>
    <row r="32" spans="1:13">
      <c r="A32" s="92" t="s">
        <v>999</v>
      </c>
      <c r="B32" s="99">
        <v>138.5</v>
      </c>
      <c r="C32" s="99">
        <v>87.2</v>
      </c>
      <c r="D32" s="99">
        <v>4619.3</v>
      </c>
      <c r="E32" s="99">
        <v>5253.2</v>
      </c>
      <c r="F32" s="99">
        <v>4732.2</v>
      </c>
      <c r="G32" s="99">
        <v>3097.5</v>
      </c>
      <c r="H32" s="99">
        <v>2954</v>
      </c>
      <c r="I32" s="99">
        <v>4352.3999999999996</v>
      </c>
      <c r="J32" s="99">
        <v>4865.1000000000004</v>
      </c>
      <c r="K32" s="99">
        <v>3664</v>
      </c>
      <c r="L32" s="99">
        <v>6208.4</v>
      </c>
      <c r="M32" s="1746">
        <v>10734.1</v>
      </c>
    </row>
    <row r="33" spans="1:13">
      <c r="A33" s="322"/>
      <c r="B33" s="323"/>
      <c r="C33" s="323"/>
      <c r="D33" s="322"/>
      <c r="E33" s="322"/>
      <c r="F33" s="322"/>
      <c r="G33" s="322" t="s">
        <v>207</v>
      </c>
      <c r="H33" s="324"/>
      <c r="I33" s="324"/>
      <c r="J33" s="325"/>
      <c r="K33" s="325"/>
      <c r="L33" s="325"/>
      <c r="M33" s="2228"/>
    </row>
    <row r="34" spans="1:13">
      <c r="A34" s="96" t="s">
        <v>1002</v>
      </c>
      <c r="B34" s="98"/>
      <c r="C34" s="98"/>
      <c r="D34" s="98"/>
      <c r="E34" s="98"/>
      <c r="F34" s="98"/>
      <c r="G34" s="98"/>
      <c r="J34" s="247"/>
      <c r="M34" s="127"/>
    </row>
    <row r="35" spans="1:13">
      <c r="A35" s="97" t="s">
        <v>1000</v>
      </c>
      <c r="B35" s="98"/>
      <c r="C35" s="98"/>
      <c r="D35" s="98"/>
      <c r="E35" s="98"/>
      <c r="F35" s="98"/>
      <c r="G35" s="98"/>
      <c r="J35" s="247"/>
      <c r="M35" s="2227"/>
    </row>
    <row r="36" spans="1:13">
      <c r="J36" s="248"/>
    </row>
  </sheetData>
  <pageMargins left="0.70866141732283472" right="0.70866141732283472" top="0.74803149606299213" bottom="0.74803149606299213" header="0.31496062992125984" footer="0.31496062992125984"/>
  <pageSetup paperSize="9" scale="95" firstPageNumber="15" orientation="portrait" useFirstPageNumber="1" horizontalDpi="300" verticalDpi="300" r:id="rId1"/>
  <headerFooter>
    <oddFooter>&amp;C15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R131"/>
  <sheetViews>
    <sheetView topLeftCell="A31" zoomScaleNormal="100" zoomScaleSheetLayoutView="90" workbookViewId="0">
      <selection activeCell="Q29" sqref="Q29"/>
    </sheetView>
  </sheetViews>
  <sheetFormatPr defaultColWidth="10.6640625" defaultRowHeight="12.75"/>
  <cols>
    <col min="1" max="1" width="36.83203125" style="2" customWidth="1"/>
    <col min="2" max="3" width="11.33203125" style="2" hidden="1" customWidth="1"/>
    <col min="4" max="4" width="11.5" style="2" hidden="1" customWidth="1"/>
    <col min="5" max="5" width="11" style="2" hidden="1" customWidth="1"/>
    <col min="6" max="11" width="10.6640625" style="2" hidden="1" customWidth="1"/>
    <col min="12" max="13" width="10.6640625" style="54" hidden="1" customWidth="1"/>
    <col min="14" max="15" width="12.83203125" style="54" customWidth="1"/>
    <col min="16" max="16384" width="10.6640625" style="2"/>
  </cols>
  <sheetData>
    <row r="1" spans="1:18" ht="18" customHeight="1">
      <c r="A1" s="651" t="s">
        <v>845</v>
      </c>
      <c r="B1" s="659"/>
      <c r="C1" s="659"/>
      <c r="D1" s="659"/>
      <c r="E1" s="659"/>
    </row>
    <row r="2" spans="1:18" ht="18" customHeight="1">
      <c r="A2" s="1251"/>
      <c r="B2" s="1251"/>
      <c r="C2" s="1252"/>
      <c r="D2" s="1253"/>
      <c r="E2" s="1253"/>
      <c r="P2" s="54"/>
      <c r="Q2" s="54"/>
    </row>
    <row r="3" spans="1:18" ht="18" customHeight="1">
      <c r="A3" s="1254"/>
      <c r="B3" s="1254"/>
      <c r="C3" s="1236">
        <v>2003</v>
      </c>
      <c r="D3" s="1236">
        <v>2004</v>
      </c>
      <c r="E3" s="1236">
        <v>2007</v>
      </c>
      <c r="F3" s="1236">
        <v>2011</v>
      </c>
      <c r="G3" s="1236">
        <v>2012</v>
      </c>
      <c r="H3" s="1236">
        <v>2013</v>
      </c>
      <c r="I3" s="1236">
        <v>2014</v>
      </c>
      <c r="J3" s="1236">
        <v>2015</v>
      </c>
      <c r="K3" s="1236">
        <v>2016</v>
      </c>
      <c r="L3" s="1236">
        <v>2017</v>
      </c>
      <c r="M3" s="1236">
        <v>2018</v>
      </c>
      <c r="N3" s="1236">
        <v>2019</v>
      </c>
      <c r="O3" s="1236">
        <v>2020</v>
      </c>
      <c r="P3" s="1236">
        <v>2021</v>
      </c>
      <c r="Q3" s="1236">
        <v>2022</v>
      </c>
      <c r="R3" s="1236">
        <v>2023</v>
      </c>
    </row>
    <row r="4" spans="1:18" ht="12.75" customHeight="1">
      <c r="A4" s="693" t="s">
        <v>813</v>
      </c>
      <c r="B4" s="693"/>
      <c r="C4" s="610">
        <v>4185</v>
      </c>
      <c r="D4" s="610">
        <v>4228</v>
      </c>
      <c r="E4" s="610">
        <v>5117</v>
      </c>
      <c r="F4" s="610">
        <v>5765</v>
      </c>
      <c r="G4" s="610">
        <v>6630</v>
      </c>
      <c r="H4" s="610">
        <v>6650</v>
      </c>
      <c r="I4" s="610">
        <v>7442</v>
      </c>
      <c r="J4" s="990">
        <v>7343</v>
      </c>
      <c r="K4" s="990">
        <v>7427</v>
      </c>
      <c r="L4" s="990">
        <v>7703</v>
      </c>
      <c r="M4" s="990">
        <v>12002</v>
      </c>
      <c r="N4" s="990">
        <v>13608</v>
      </c>
      <c r="O4" s="990">
        <v>11914</v>
      </c>
      <c r="P4" s="1090">
        <v>13845</v>
      </c>
      <c r="Q4" s="1090">
        <v>12309</v>
      </c>
      <c r="R4" s="1090">
        <v>6850</v>
      </c>
    </row>
    <row r="5" spans="1:18" ht="12.75" customHeight="1">
      <c r="A5" s="686" t="s">
        <v>815</v>
      </c>
      <c r="B5" s="686"/>
      <c r="C5" s="616">
        <v>3698</v>
      </c>
      <c r="D5" s="620">
        <v>3838</v>
      </c>
      <c r="E5" s="620">
        <v>4663</v>
      </c>
      <c r="F5" s="620">
        <v>5058</v>
      </c>
      <c r="G5" s="620">
        <v>6010</v>
      </c>
      <c r="H5" s="620">
        <v>5988</v>
      </c>
      <c r="I5" s="620">
        <v>7005</v>
      </c>
      <c r="J5" s="991">
        <v>6654</v>
      </c>
      <c r="K5" s="991">
        <v>6517</v>
      </c>
      <c r="L5" s="991">
        <v>7197</v>
      </c>
      <c r="M5" s="991">
        <v>11618</v>
      </c>
      <c r="N5" s="991">
        <v>13372</v>
      </c>
      <c r="O5" s="991">
        <v>11738</v>
      </c>
      <c r="P5" s="991">
        <v>13599</v>
      </c>
      <c r="Q5" s="991">
        <v>12149</v>
      </c>
      <c r="R5" s="541">
        <v>6762</v>
      </c>
    </row>
    <row r="6" spans="1:18" ht="12.75" customHeight="1">
      <c r="A6" s="686" t="s">
        <v>816</v>
      </c>
      <c r="B6" s="686"/>
      <c r="C6" s="616">
        <v>487</v>
      </c>
      <c r="D6" s="620">
        <v>390</v>
      </c>
      <c r="E6" s="620">
        <v>454</v>
      </c>
      <c r="F6" s="620">
        <v>707</v>
      </c>
      <c r="G6" s="620">
        <v>620</v>
      </c>
      <c r="H6" s="620">
        <v>662</v>
      </c>
      <c r="I6" s="620">
        <v>437</v>
      </c>
      <c r="J6" s="620">
        <v>689</v>
      </c>
      <c r="K6" s="620">
        <v>910</v>
      </c>
      <c r="L6" s="54">
        <v>506</v>
      </c>
      <c r="M6" s="54">
        <v>384</v>
      </c>
      <c r="N6" s="54">
        <v>236</v>
      </c>
      <c r="O6" s="54">
        <v>176</v>
      </c>
      <c r="P6" s="991">
        <v>246</v>
      </c>
      <c r="Q6" s="991">
        <v>160</v>
      </c>
      <c r="R6" s="2">
        <v>88</v>
      </c>
    </row>
    <row r="7" spans="1:18" ht="12.75" customHeight="1">
      <c r="A7" s="693" t="s">
        <v>813</v>
      </c>
      <c r="B7" s="693"/>
      <c r="C7" s="606">
        <v>17</v>
      </c>
      <c r="D7" s="610">
        <v>17.2</v>
      </c>
      <c r="E7" s="610">
        <v>19.899999999999999</v>
      </c>
      <c r="F7" s="620">
        <v>21.9</v>
      </c>
      <c r="G7" s="620">
        <v>25.9</v>
      </c>
      <c r="H7" s="620">
        <v>25.3</v>
      </c>
      <c r="I7" s="620">
        <v>29.1</v>
      </c>
      <c r="J7" s="928">
        <v>26.9</v>
      </c>
      <c r="K7" s="620">
        <v>26.6</v>
      </c>
      <c r="L7" s="90">
        <v>27</v>
      </c>
      <c r="M7" s="90">
        <v>40.799999999999997</v>
      </c>
      <c r="N7" s="90">
        <v>44.5</v>
      </c>
      <c r="O7" s="90">
        <v>37.5</v>
      </c>
      <c r="P7" s="1255">
        <v>42.2</v>
      </c>
      <c r="Q7" s="1255">
        <v>34.6</v>
      </c>
      <c r="R7" s="2">
        <v>18.8</v>
      </c>
    </row>
    <row r="8" spans="1:18" ht="12.75" customHeight="1">
      <c r="A8" s="686" t="s">
        <v>815</v>
      </c>
      <c r="B8" s="686"/>
      <c r="C8" s="606">
        <v>16.7</v>
      </c>
      <c r="D8" s="620">
        <v>17.399999999999999</v>
      </c>
      <c r="E8" s="620">
        <v>20.100000000000001</v>
      </c>
      <c r="F8" s="620">
        <v>21.2</v>
      </c>
      <c r="G8" s="620">
        <v>26.1</v>
      </c>
      <c r="H8" s="620">
        <v>25.3</v>
      </c>
      <c r="I8" s="620">
        <v>30.4</v>
      </c>
      <c r="J8" s="620">
        <v>27.1</v>
      </c>
      <c r="K8" s="650">
        <v>26</v>
      </c>
      <c r="L8" s="90">
        <v>28</v>
      </c>
      <c r="M8" s="90">
        <v>43.8</v>
      </c>
      <c r="N8" s="90">
        <v>48.3</v>
      </c>
      <c r="O8" s="90">
        <v>40.700000000000003</v>
      </c>
      <c r="P8" s="1255">
        <v>45.6</v>
      </c>
      <c r="Q8" s="1255">
        <v>38.1</v>
      </c>
      <c r="R8" s="2">
        <v>20.7</v>
      </c>
    </row>
    <row r="9" spans="1:18" ht="12.75" customHeight="1">
      <c r="A9" s="686" t="s">
        <v>816</v>
      </c>
      <c r="B9" s="686"/>
      <c r="C9" s="606">
        <v>19.3</v>
      </c>
      <c r="D9" s="620">
        <v>15.5</v>
      </c>
      <c r="E9" s="620">
        <v>17.899999999999999</v>
      </c>
      <c r="F9" s="620">
        <v>28.1</v>
      </c>
      <c r="G9" s="620">
        <v>24.5</v>
      </c>
      <c r="H9" s="620">
        <v>25.1</v>
      </c>
      <c r="I9" s="620">
        <v>17.3</v>
      </c>
      <c r="J9" s="620">
        <v>23.4</v>
      </c>
      <c r="K9" s="620">
        <v>32.5</v>
      </c>
      <c r="L9" s="54">
        <v>17.7</v>
      </c>
      <c r="M9" s="54">
        <v>13.2</v>
      </c>
      <c r="N9" s="54">
        <v>8.1</v>
      </c>
      <c r="O9" s="54">
        <v>6</v>
      </c>
      <c r="P9" s="1255">
        <v>8.3000000000000007</v>
      </c>
      <c r="Q9" s="1255">
        <v>4.3</v>
      </c>
      <c r="R9" s="2">
        <v>2.4</v>
      </c>
    </row>
    <row r="10" spans="1:18" ht="12.75" customHeight="1">
      <c r="A10" s="671"/>
      <c r="B10" s="671"/>
      <c r="C10" s="671"/>
      <c r="D10" s="968"/>
      <c r="E10" s="968"/>
    </row>
    <row r="11" spans="1:18" ht="12.75" customHeight="1">
      <c r="A11" s="671"/>
      <c r="B11" s="671"/>
      <c r="C11" s="671"/>
      <c r="D11" s="679"/>
      <c r="E11" s="679"/>
    </row>
    <row r="12" spans="1:18" ht="12.75" customHeight="1">
      <c r="A12" s="704" t="s">
        <v>846</v>
      </c>
      <c r="B12" s="984"/>
      <c r="C12" s="984"/>
      <c r="D12" s="984"/>
      <c r="E12" s="984"/>
    </row>
    <row r="13" spans="1:18" ht="12.75" customHeight="1">
      <c r="A13" s="704"/>
      <c r="B13" s="984"/>
      <c r="C13" s="984"/>
      <c r="D13" s="984"/>
      <c r="E13" s="984"/>
      <c r="P13" s="54"/>
      <c r="Q13" s="54"/>
    </row>
    <row r="14" spans="1:18" ht="18" customHeight="1">
      <c r="A14" s="1254"/>
      <c r="B14" s="1254"/>
      <c r="C14" s="1236">
        <v>2003</v>
      </c>
      <c r="D14" s="1236">
        <v>2004</v>
      </c>
      <c r="E14" s="1236">
        <v>2007</v>
      </c>
      <c r="F14" s="1236">
        <v>2011</v>
      </c>
      <c r="G14" s="1236">
        <v>2012</v>
      </c>
      <c r="H14" s="1236">
        <v>2013</v>
      </c>
      <c r="I14" s="1236">
        <v>2014</v>
      </c>
      <c r="J14" s="1236">
        <v>2015</v>
      </c>
      <c r="K14" s="1236">
        <v>2016</v>
      </c>
      <c r="L14" s="1236">
        <v>2017</v>
      </c>
      <c r="M14" s="1236">
        <v>2018</v>
      </c>
      <c r="N14" s="1236">
        <v>2019</v>
      </c>
      <c r="O14" s="1236">
        <v>2020</v>
      </c>
      <c r="P14" s="1236">
        <v>2021</v>
      </c>
      <c r="Q14" s="1236">
        <v>2022</v>
      </c>
      <c r="R14" s="1236">
        <v>2023</v>
      </c>
    </row>
    <row r="15" spans="1:18" ht="12.75" customHeight="1">
      <c r="A15" s="693" t="s">
        <v>813</v>
      </c>
      <c r="B15" s="693"/>
      <c r="C15" s="620">
        <v>1328</v>
      </c>
      <c r="D15" s="610">
        <v>1476</v>
      </c>
      <c r="E15" s="610">
        <v>1541</v>
      </c>
      <c r="F15" s="610">
        <v>1571</v>
      </c>
      <c r="G15" s="610">
        <v>1668</v>
      </c>
      <c r="H15" s="610">
        <v>1664</v>
      </c>
      <c r="I15" s="610">
        <v>1755</v>
      </c>
      <c r="J15" s="990">
        <v>1684</v>
      </c>
      <c r="K15" s="990">
        <v>1628</v>
      </c>
      <c r="L15" s="990">
        <v>1583</v>
      </c>
      <c r="M15" s="990">
        <v>1606</v>
      </c>
      <c r="N15" s="990">
        <v>1631</v>
      </c>
      <c r="O15" s="990">
        <v>1999</v>
      </c>
      <c r="P15" s="1090">
        <v>1876</v>
      </c>
      <c r="Q15" s="1090">
        <v>1526</v>
      </c>
      <c r="R15" s="1090">
        <v>1636</v>
      </c>
    </row>
    <row r="16" spans="1:18" ht="12.75" customHeight="1">
      <c r="A16" s="686" t="s">
        <v>815</v>
      </c>
      <c r="B16" s="693"/>
      <c r="C16" s="616">
        <v>1210</v>
      </c>
      <c r="D16" s="620">
        <v>1369</v>
      </c>
      <c r="E16" s="620">
        <v>1425</v>
      </c>
      <c r="F16" s="620">
        <v>1469</v>
      </c>
      <c r="G16" s="620">
        <v>1556</v>
      </c>
      <c r="H16" s="620">
        <v>1546</v>
      </c>
      <c r="I16" s="620">
        <v>1652</v>
      </c>
      <c r="J16" s="991">
        <v>1592</v>
      </c>
      <c r="K16" s="991">
        <v>1500</v>
      </c>
      <c r="L16" s="991">
        <v>1488</v>
      </c>
      <c r="M16" s="991">
        <v>1517</v>
      </c>
      <c r="N16" s="991">
        <v>1563</v>
      </c>
      <c r="O16" s="991">
        <v>1904</v>
      </c>
      <c r="P16" s="991">
        <v>1797</v>
      </c>
      <c r="Q16" s="991">
        <v>1501</v>
      </c>
      <c r="R16" s="1020">
        <v>1618</v>
      </c>
    </row>
    <row r="17" spans="1:18" ht="12.75" customHeight="1">
      <c r="A17" s="686" t="s">
        <v>816</v>
      </c>
      <c r="B17" s="693"/>
      <c r="C17" s="616">
        <v>118</v>
      </c>
      <c r="D17" s="620">
        <v>107</v>
      </c>
      <c r="E17" s="620">
        <v>116</v>
      </c>
      <c r="F17" s="620">
        <v>102</v>
      </c>
      <c r="G17" s="620">
        <v>112</v>
      </c>
      <c r="H17" s="620">
        <v>118</v>
      </c>
      <c r="I17" s="620">
        <v>103</v>
      </c>
      <c r="J17" s="620">
        <v>92</v>
      </c>
      <c r="K17" s="620">
        <v>128</v>
      </c>
      <c r="L17" s="54">
        <v>95</v>
      </c>
      <c r="M17" s="54">
        <v>89</v>
      </c>
      <c r="N17" s="54">
        <v>68</v>
      </c>
      <c r="O17" s="54">
        <v>95</v>
      </c>
      <c r="P17" s="2">
        <v>79</v>
      </c>
      <c r="Q17" s="2">
        <v>25</v>
      </c>
      <c r="R17" s="2">
        <v>18</v>
      </c>
    </row>
    <row r="18" spans="1:18" ht="12.75" customHeight="1">
      <c r="A18" s="693" t="s">
        <v>813</v>
      </c>
      <c r="B18" s="693"/>
      <c r="C18" s="616">
        <v>5.4</v>
      </c>
      <c r="D18" s="969">
        <v>6</v>
      </c>
      <c r="E18" s="610">
        <v>6.2</v>
      </c>
      <c r="F18" s="610">
        <v>6.1</v>
      </c>
      <c r="G18" s="610">
        <v>6.5</v>
      </c>
      <c r="H18" s="610">
        <v>6.3</v>
      </c>
      <c r="I18" s="610">
        <v>6.9</v>
      </c>
      <c r="J18" s="970">
        <v>6.2</v>
      </c>
      <c r="K18" s="610">
        <v>5.8</v>
      </c>
      <c r="L18" s="893">
        <v>5.5</v>
      </c>
      <c r="M18" s="893">
        <v>5.5</v>
      </c>
      <c r="N18" s="893">
        <v>5.3</v>
      </c>
      <c r="O18" s="893">
        <v>6.3</v>
      </c>
      <c r="P18" s="2">
        <v>5.7</v>
      </c>
      <c r="Q18" s="2">
        <v>4.3</v>
      </c>
      <c r="R18" s="2">
        <v>4.5</v>
      </c>
    </row>
    <row r="19" spans="1:18" ht="12.75" customHeight="1">
      <c r="A19" s="686" t="s">
        <v>815</v>
      </c>
      <c r="B19" s="686"/>
      <c r="C19" s="616">
        <v>5.4</v>
      </c>
      <c r="D19" s="620">
        <v>6.2</v>
      </c>
      <c r="E19" s="620">
        <v>6.4</v>
      </c>
      <c r="F19" s="620">
        <v>6.4</v>
      </c>
      <c r="G19" s="620">
        <v>6.8</v>
      </c>
      <c r="H19" s="620">
        <v>6.5</v>
      </c>
      <c r="I19" s="620">
        <v>7.2</v>
      </c>
      <c r="J19" s="620">
        <v>6.5</v>
      </c>
      <c r="K19" s="650">
        <v>6</v>
      </c>
      <c r="L19" s="54">
        <v>5.8</v>
      </c>
      <c r="M19" s="54">
        <v>5.7</v>
      </c>
      <c r="N19" s="54">
        <v>5.6</v>
      </c>
      <c r="O19" s="54">
        <v>6.6</v>
      </c>
      <c r="P19" s="1091">
        <v>6</v>
      </c>
      <c r="Q19" s="1091">
        <v>4.7</v>
      </c>
      <c r="R19" s="1091">
        <v>5</v>
      </c>
    </row>
    <row r="20" spans="1:18" ht="12.75" customHeight="1">
      <c r="A20" s="686" t="s">
        <v>816</v>
      </c>
      <c r="B20" s="686"/>
      <c r="C20" s="606">
        <v>4.7</v>
      </c>
      <c r="D20" s="620">
        <v>4.2</v>
      </c>
      <c r="E20" s="650">
        <v>4.5</v>
      </c>
      <c r="F20" s="650">
        <v>4</v>
      </c>
      <c r="G20" s="620">
        <v>4.4000000000000004</v>
      </c>
      <c r="H20" s="620">
        <v>4.5</v>
      </c>
      <c r="I20" s="620">
        <v>4.0999999999999996</v>
      </c>
      <c r="J20" s="620">
        <v>3.1</v>
      </c>
      <c r="K20" s="620">
        <v>4.5999999999999996</v>
      </c>
      <c r="L20" s="54">
        <v>3.3</v>
      </c>
      <c r="M20" s="54">
        <v>3.1</v>
      </c>
      <c r="N20" s="54">
        <v>2.2999999999999998</v>
      </c>
      <c r="O20" s="54">
        <v>3.2</v>
      </c>
      <c r="P20" s="2">
        <v>2.7</v>
      </c>
      <c r="Q20" s="2">
        <v>0.7</v>
      </c>
      <c r="R20" s="2">
        <v>0.5</v>
      </c>
    </row>
    <row r="21" spans="1:18" ht="12.75" customHeight="1">
      <c r="A21" s="671"/>
      <c r="C21" s="492"/>
      <c r="D21" s="662"/>
      <c r="E21" s="662"/>
    </row>
    <row r="22" spans="1:18" ht="12.75" customHeight="1">
      <c r="A22" s="671"/>
      <c r="C22" s="492"/>
      <c r="D22" s="662"/>
      <c r="E22" s="662"/>
    </row>
    <row r="23" spans="1:18" ht="12.75" customHeight="1">
      <c r="A23" s="651" t="s">
        <v>1332</v>
      </c>
      <c r="B23" s="659"/>
      <c r="C23" s="659"/>
      <c r="D23" s="659"/>
      <c r="E23" s="659"/>
      <c r="F23" s="658"/>
      <c r="G23" s="658"/>
      <c r="H23" s="658"/>
    </row>
    <row r="24" spans="1:18" ht="18" customHeight="1">
      <c r="A24" s="651" t="s">
        <v>847</v>
      </c>
      <c r="B24" s="659"/>
      <c r="C24" s="659"/>
      <c r="D24" s="659"/>
      <c r="E24" s="659"/>
      <c r="F24" s="659"/>
    </row>
    <row r="25" spans="1:18" ht="18" customHeight="1">
      <c r="A25" s="816"/>
      <c r="B25" s="816"/>
      <c r="C25" s="816"/>
      <c r="D25" s="816"/>
      <c r="E25" s="816"/>
      <c r="F25" s="1256"/>
      <c r="P25" s="54"/>
      <c r="Q25" s="54"/>
    </row>
    <row r="26" spans="1:18" ht="18" customHeight="1">
      <c r="A26" s="1257"/>
      <c r="B26" s="1257"/>
      <c r="C26" s="1236">
        <v>2003</v>
      </c>
      <c r="D26" s="1236">
        <v>2004</v>
      </c>
      <c r="E26" s="1236">
        <v>2007</v>
      </c>
      <c r="F26" s="1236">
        <v>2011</v>
      </c>
      <c r="G26" s="1236">
        <v>2012</v>
      </c>
      <c r="H26" s="1236">
        <v>2013</v>
      </c>
      <c r="I26" s="1236">
        <v>2014</v>
      </c>
      <c r="J26" s="1236">
        <v>2015</v>
      </c>
      <c r="K26" s="1236">
        <v>2016</v>
      </c>
      <c r="L26" s="1236">
        <v>2017</v>
      </c>
      <c r="M26" s="1236">
        <v>2018</v>
      </c>
      <c r="N26" s="1236">
        <v>2019</v>
      </c>
      <c r="O26" s="1236">
        <v>2020</v>
      </c>
      <c r="P26" s="1236">
        <v>2021</v>
      </c>
      <c r="Q26" s="1236">
        <v>2022</v>
      </c>
      <c r="R26" s="1236">
        <v>2023</v>
      </c>
    </row>
    <row r="27" spans="1:18" ht="18" customHeight="1">
      <c r="A27" s="693" t="s">
        <v>813</v>
      </c>
      <c r="B27" s="693"/>
      <c r="C27" s="652">
        <v>143</v>
      </c>
      <c r="D27" s="646">
        <v>192</v>
      </c>
      <c r="E27" s="646">
        <v>296</v>
      </c>
      <c r="F27" s="610">
        <v>306</v>
      </c>
      <c r="G27" s="610">
        <v>400</v>
      </c>
      <c r="H27" s="610">
        <v>405</v>
      </c>
      <c r="I27" s="610">
        <v>516</v>
      </c>
      <c r="J27" s="610">
        <v>494</v>
      </c>
      <c r="K27" s="610">
        <v>414</v>
      </c>
      <c r="L27" s="893">
        <v>395</v>
      </c>
      <c r="M27" s="893">
        <v>438</v>
      </c>
      <c r="N27" s="893">
        <v>487</v>
      </c>
      <c r="O27" s="893">
        <v>417</v>
      </c>
      <c r="P27" s="1018">
        <v>416</v>
      </c>
      <c r="Q27" s="1018">
        <v>338</v>
      </c>
      <c r="R27" s="1018">
        <v>441</v>
      </c>
    </row>
    <row r="28" spans="1:18">
      <c r="A28" s="686" t="s">
        <v>815</v>
      </c>
      <c r="B28" s="686"/>
      <c r="C28" s="648">
        <v>139</v>
      </c>
      <c r="D28" s="620">
        <v>189</v>
      </c>
      <c r="E28" s="620">
        <v>288</v>
      </c>
      <c r="F28" s="620">
        <v>300</v>
      </c>
      <c r="G28" s="620">
        <v>395</v>
      </c>
      <c r="H28" s="620">
        <v>400</v>
      </c>
      <c r="I28" s="620">
        <v>511</v>
      </c>
      <c r="J28" s="620">
        <v>494</v>
      </c>
      <c r="K28" s="620">
        <v>414</v>
      </c>
      <c r="L28" s="54">
        <v>394</v>
      </c>
      <c r="M28" s="54">
        <v>438</v>
      </c>
      <c r="N28" s="54">
        <v>487</v>
      </c>
      <c r="O28" s="54">
        <v>417</v>
      </c>
      <c r="P28" s="2">
        <v>416</v>
      </c>
      <c r="Q28" s="2">
        <v>336</v>
      </c>
      <c r="R28" s="2">
        <v>441</v>
      </c>
    </row>
    <row r="29" spans="1:18">
      <c r="A29" s="686" t="s">
        <v>816</v>
      </c>
      <c r="B29" s="686"/>
      <c r="C29" s="648">
        <v>4</v>
      </c>
      <c r="D29" s="620">
        <v>3</v>
      </c>
      <c r="E29" s="620">
        <v>8</v>
      </c>
      <c r="F29" s="620">
        <v>6</v>
      </c>
      <c r="G29" s="620">
        <v>5</v>
      </c>
      <c r="H29" s="620">
        <v>5</v>
      </c>
      <c r="I29" s="620">
        <v>5</v>
      </c>
      <c r="J29" s="616" t="s">
        <v>10</v>
      </c>
      <c r="K29" s="616" t="s">
        <v>10</v>
      </c>
      <c r="L29" s="54">
        <v>1</v>
      </c>
      <c r="M29" s="662" t="s">
        <v>10</v>
      </c>
      <c r="N29" s="662" t="s">
        <v>10</v>
      </c>
      <c r="O29" s="662" t="s">
        <v>10</v>
      </c>
      <c r="P29" s="662" t="s">
        <v>10</v>
      </c>
      <c r="Q29" s="662">
        <v>2</v>
      </c>
      <c r="R29" s="971" t="s">
        <v>10</v>
      </c>
    </row>
    <row r="30" spans="1:18">
      <c r="A30" s="693" t="s">
        <v>813</v>
      </c>
      <c r="B30" s="693"/>
      <c r="C30" s="611">
        <v>34.200000000000003</v>
      </c>
      <c r="D30" s="610">
        <v>45.6</v>
      </c>
      <c r="E30" s="969">
        <v>59.6</v>
      </c>
      <c r="F30" s="610">
        <v>54.7</v>
      </c>
      <c r="G30" s="610">
        <v>60.3</v>
      </c>
      <c r="H30" s="610">
        <v>60.9</v>
      </c>
      <c r="I30" s="610">
        <v>69.3</v>
      </c>
      <c r="J30" s="610">
        <v>67.3</v>
      </c>
      <c r="K30" s="610">
        <v>55.7</v>
      </c>
      <c r="L30" s="893">
        <v>51.3</v>
      </c>
      <c r="M30" s="893">
        <v>36.5</v>
      </c>
      <c r="N30" s="893">
        <v>35.799999999999997</v>
      </c>
      <c r="O30" s="972">
        <v>35</v>
      </c>
      <c r="P30" s="1018">
        <v>30.1</v>
      </c>
      <c r="Q30" s="1018">
        <v>27.5</v>
      </c>
      <c r="R30" s="1018">
        <v>64.400000000000006</v>
      </c>
    </row>
    <row r="31" spans="1:18">
      <c r="A31" s="686" t="s">
        <v>815</v>
      </c>
      <c r="B31" s="686"/>
      <c r="C31" s="616">
        <v>37.6</v>
      </c>
      <c r="D31" s="620">
        <v>49.5</v>
      </c>
      <c r="E31" s="620">
        <v>63.8</v>
      </c>
      <c r="F31" s="620">
        <v>61.4</v>
      </c>
      <c r="G31" s="620">
        <v>65.7</v>
      </c>
      <c r="H31" s="620">
        <v>66.8</v>
      </c>
      <c r="I31" s="620">
        <v>72.900000000000006</v>
      </c>
      <c r="J31" s="620">
        <v>74.2</v>
      </c>
      <c r="K31" s="620">
        <v>63.5</v>
      </c>
      <c r="L31" s="54">
        <v>54.8</v>
      </c>
      <c r="M31" s="54">
        <v>37.700000000000003</v>
      </c>
      <c r="N31" s="54">
        <v>36.4</v>
      </c>
      <c r="O31" s="54">
        <v>35.5</v>
      </c>
      <c r="P31" s="2">
        <v>30.6</v>
      </c>
      <c r="Q31" s="2">
        <v>27.7</v>
      </c>
      <c r="R31" s="2">
        <v>65.2</v>
      </c>
    </row>
    <row r="32" spans="1:18">
      <c r="A32" s="686" t="s">
        <v>816</v>
      </c>
      <c r="B32" s="686"/>
      <c r="C32" s="616">
        <v>8.1999999999999993</v>
      </c>
      <c r="D32" s="620">
        <v>7.4</v>
      </c>
      <c r="E32" s="620">
        <v>17.5</v>
      </c>
      <c r="F32" s="620">
        <v>8.4</v>
      </c>
      <c r="G32" s="620">
        <v>8.1</v>
      </c>
      <c r="H32" s="620">
        <v>7.6</v>
      </c>
      <c r="I32" s="620">
        <v>11.4</v>
      </c>
      <c r="J32" s="616" t="s">
        <v>10</v>
      </c>
      <c r="K32" s="616" t="s">
        <v>10</v>
      </c>
      <c r="L32" s="90">
        <v>2</v>
      </c>
      <c r="M32" s="971" t="s">
        <v>10</v>
      </c>
      <c r="N32" s="971" t="s">
        <v>10</v>
      </c>
      <c r="O32" s="971" t="s">
        <v>10</v>
      </c>
      <c r="P32" s="653" t="s">
        <v>10</v>
      </c>
      <c r="Q32" s="2">
        <v>12.5</v>
      </c>
      <c r="R32" s="653" t="s">
        <v>10</v>
      </c>
    </row>
    <row r="33" spans="1:18">
      <c r="A33" s="671"/>
      <c r="B33" s="671"/>
      <c r="C33" s="662"/>
      <c r="D33" s="662"/>
      <c r="E33" s="662"/>
    </row>
    <row r="34" spans="1:18">
      <c r="A34" s="671"/>
      <c r="B34" s="671"/>
      <c r="C34" s="662"/>
      <c r="D34" s="662"/>
      <c r="E34" s="662"/>
    </row>
    <row r="35" spans="1:18" ht="15.75">
      <c r="A35" s="705" t="s">
        <v>848</v>
      </c>
      <c r="B35" s="680"/>
      <c r="C35" s="680"/>
      <c r="D35" s="680"/>
      <c r="E35" s="680"/>
    </row>
    <row r="36" spans="1:18" ht="15.75">
      <c r="A36" s="1258"/>
      <c r="B36" s="1258"/>
      <c r="C36" s="1258"/>
      <c r="D36" s="1258"/>
      <c r="E36" s="1258"/>
      <c r="P36" s="54"/>
      <c r="Q36" s="54"/>
    </row>
    <row r="37" spans="1:18" ht="18" customHeight="1">
      <c r="A37" s="1194"/>
      <c r="B37" s="1194"/>
      <c r="C37" s="1236">
        <v>2003</v>
      </c>
      <c r="D37" s="1236">
        <v>2004</v>
      </c>
      <c r="E37" s="1236">
        <v>2007</v>
      </c>
      <c r="F37" s="1236">
        <v>2011</v>
      </c>
      <c r="G37" s="1236">
        <v>2012</v>
      </c>
      <c r="H37" s="1236">
        <v>2013</v>
      </c>
      <c r="I37" s="1236">
        <v>2014</v>
      </c>
      <c r="J37" s="1236">
        <v>2015</v>
      </c>
      <c r="K37" s="1236">
        <v>2016</v>
      </c>
      <c r="L37" s="1236">
        <v>2017</v>
      </c>
      <c r="M37" s="1236">
        <v>2018</v>
      </c>
      <c r="N37" s="1236">
        <v>2019</v>
      </c>
      <c r="O37" s="1236">
        <v>2020</v>
      </c>
      <c r="P37" s="1236">
        <v>2021</v>
      </c>
      <c r="Q37" s="1236">
        <v>2022</v>
      </c>
      <c r="R37" s="1236">
        <v>2023</v>
      </c>
    </row>
    <row r="38" spans="1:18" ht="18" customHeight="1">
      <c r="A38" s="693" t="s">
        <v>813</v>
      </c>
      <c r="B38" s="686"/>
      <c r="C38" s="646">
        <v>1283</v>
      </c>
      <c r="D38" s="646">
        <v>1296</v>
      </c>
      <c r="E38" s="646">
        <v>1871</v>
      </c>
      <c r="F38" s="610">
        <v>2257</v>
      </c>
      <c r="G38" s="610">
        <v>2012</v>
      </c>
      <c r="H38" s="610">
        <v>2102</v>
      </c>
      <c r="I38" s="610">
        <v>2274</v>
      </c>
      <c r="J38" s="990">
        <v>2085</v>
      </c>
      <c r="K38" s="990">
        <v>2164</v>
      </c>
      <c r="L38" s="990">
        <v>1993</v>
      </c>
      <c r="M38" s="990">
        <v>2066</v>
      </c>
      <c r="N38" s="990">
        <v>1955</v>
      </c>
      <c r="O38" s="990">
        <v>1734</v>
      </c>
      <c r="P38" s="1090">
        <v>2795</v>
      </c>
      <c r="Q38" s="1090">
        <v>2011</v>
      </c>
      <c r="R38" s="1090">
        <v>1927</v>
      </c>
    </row>
    <row r="39" spans="1:18">
      <c r="A39" s="686" t="s">
        <v>815</v>
      </c>
      <c r="B39" s="686"/>
      <c r="C39" s="706">
        <v>1112</v>
      </c>
      <c r="D39" s="620">
        <v>1172</v>
      </c>
      <c r="E39" s="620">
        <v>1629</v>
      </c>
      <c r="F39" s="620">
        <v>2057</v>
      </c>
      <c r="G39" s="620">
        <v>1814</v>
      </c>
      <c r="H39" s="620">
        <v>1895</v>
      </c>
      <c r="I39" s="620">
        <v>2075</v>
      </c>
      <c r="J39" s="991">
        <v>1838</v>
      </c>
      <c r="K39" s="991">
        <v>1859</v>
      </c>
      <c r="L39" s="991">
        <v>1816</v>
      </c>
      <c r="M39" s="991">
        <v>1980</v>
      </c>
      <c r="N39" s="991">
        <v>1905</v>
      </c>
      <c r="O39" s="991">
        <v>1688</v>
      </c>
      <c r="P39" s="1020">
        <v>2710</v>
      </c>
      <c r="Q39" s="1020">
        <v>2011</v>
      </c>
      <c r="R39" s="1020">
        <v>1927</v>
      </c>
    </row>
    <row r="40" spans="1:18">
      <c r="A40" s="686" t="s">
        <v>816</v>
      </c>
      <c r="B40" s="693"/>
      <c r="C40" s="706">
        <v>171</v>
      </c>
      <c r="D40" s="620">
        <v>124</v>
      </c>
      <c r="E40" s="620">
        <v>242</v>
      </c>
      <c r="F40" s="620">
        <v>200</v>
      </c>
      <c r="G40" s="620">
        <v>198</v>
      </c>
      <c r="H40" s="620">
        <v>207</v>
      </c>
      <c r="I40" s="620">
        <v>199</v>
      </c>
      <c r="J40" s="620">
        <v>247</v>
      </c>
      <c r="K40" s="620">
        <v>305</v>
      </c>
      <c r="L40" s="54">
        <v>177</v>
      </c>
      <c r="M40" s="54">
        <v>86</v>
      </c>
      <c r="N40" s="54">
        <v>50</v>
      </c>
      <c r="O40" s="54">
        <v>46</v>
      </c>
      <c r="P40" s="2">
        <v>85</v>
      </c>
      <c r="Q40" s="653" t="s">
        <v>10</v>
      </c>
      <c r="R40" s="653" t="s">
        <v>10</v>
      </c>
    </row>
    <row r="41" spans="1:18">
      <c r="A41" s="693" t="s">
        <v>813</v>
      </c>
      <c r="B41" s="693"/>
      <c r="C41" s="650">
        <v>5.2</v>
      </c>
      <c r="D41" s="610">
        <v>5.3</v>
      </c>
      <c r="E41" s="610">
        <v>7.5</v>
      </c>
      <c r="F41" s="610">
        <v>8.8000000000000007</v>
      </c>
      <c r="G41" s="610">
        <v>7.9</v>
      </c>
      <c r="H41" s="610">
        <v>8</v>
      </c>
      <c r="I41" s="610">
        <v>8.9</v>
      </c>
      <c r="J41" s="610">
        <v>7.6</v>
      </c>
      <c r="K41" s="610">
        <v>7.8</v>
      </c>
      <c r="L41" s="972">
        <v>7</v>
      </c>
      <c r="M41" s="972">
        <v>7</v>
      </c>
      <c r="N41" s="972">
        <v>6.4</v>
      </c>
      <c r="O41" s="972">
        <v>5.5</v>
      </c>
      <c r="P41" s="2">
        <v>8.5</v>
      </c>
      <c r="Q41" s="2">
        <v>5.7</v>
      </c>
      <c r="R41" s="2">
        <v>5.3</v>
      </c>
    </row>
    <row r="42" spans="1:18">
      <c r="A42" s="686" t="s">
        <v>815</v>
      </c>
      <c r="B42" s="686"/>
      <c r="C42" s="650">
        <v>5</v>
      </c>
      <c r="D42" s="620">
        <v>5.3</v>
      </c>
      <c r="E42" s="620">
        <v>7.3</v>
      </c>
      <c r="F42" s="620">
        <v>8.9</v>
      </c>
      <c r="G42" s="620">
        <v>7.9</v>
      </c>
      <c r="H42" s="620">
        <v>8</v>
      </c>
      <c r="I42" s="620">
        <v>9</v>
      </c>
      <c r="J42" s="620">
        <v>7.5</v>
      </c>
      <c r="K42" s="620">
        <v>7.4</v>
      </c>
      <c r="L42" s="54">
        <v>7.1</v>
      </c>
      <c r="M42" s="54">
        <v>7.5</v>
      </c>
      <c r="N42" s="54">
        <v>6.9</v>
      </c>
      <c r="O42" s="54">
        <v>5.9</v>
      </c>
      <c r="P42" s="2">
        <v>9.1</v>
      </c>
      <c r="Q42" s="2">
        <v>6.3</v>
      </c>
      <c r="R42" s="2">
        <v>5.9</v>
      </c>
    </row>
    <row r="43" spans="1:18">
      <c r="A43" s="686" t="s">
        <v>816</v>
      </c>
      <c r="B43" s="686"/>
      <c r="C43" s="650">
        <v>6.8</v>
      </c>
      <c r="D43" s="620">
        <v>4.9000000000000004</v>
      </c>
      <c r="E43" s="620">
        <v>9.5</v>
      </c>
      <c r="F43" s="620">
        <v>7.9</v>
      </c>
      <c r="G43" s="620">
        <v>7.8</v>
      </c>
      <c r="H43" s="620">
        <v>7.8</v>
      </c>
      <c r="I43" s="620">
        <v>7.9</v>
      </c>
      <c r="J43" s="973">
        <v>9</v>
      </c>
      <c r="K43" s="650">
        <v>10.9</v>
      </c>
      <c r="L43" s="54">
        <v>6.2</v>
      </c>
      <c r="M43" s="54">
        <v>3</v>
      </c>
      <c r="N43" s="54">
        <v>1.7</v>
      </c>
      <c r="O43" s="54">
        <v>1.6</v>
      </c>
      <c r="P43" s="2">
        <v>2.9</v>
      </c>
      <c r="Q43" s="653" t="s">
        <v>10</v>
      </c>
      <c r="R43" s="653" t="s">
        <v>10</v>
      </c>
    </row>
    <row r="44" spans="1:18">
      <c r="A44" s="671"/>
      <c r="B44" s="671"/>
      <c r="C44" s="90"/>
      <c r="D44" s="54"/>
      <c r="E44" s="54"/>
    </row>
    <row r="45" spans="1:18">
      <c r="A45" s="671"/>
      <c r="B45" s="671"/>
      <c r="C45" s="90"/>
      <c r="D45" s="90"/>
      <c r="E45" s="90"/>
    </row>
    <row r="46" spans="1:18" ht="15.75">
      <c r="A46" s="705" t="s">
        <v>849</v>
      </c>
      <c r="B46" s="680"/>
      <c r="C46" s="680"/>
      <c r="D46" s="680"/>
      <c r="E46" s="680"/>
      <c r="F46" s="680"/>
      <c r="G46" s="680"/>
    </row>
    <row r="47" spans="1:18" ht="18" customHeight="1">
      <c r="A47" s="1253"/>
      <c r="B47" s="1253"/>
      <c r="C47" s="1253"/>
      <c r="D47" s="1259"/>
      <c r="E47" s="1259"/>
      <c r="P47" s="54"/>
      <c r="Q47" s="54"/>
    </row>
    <row r="48" spans="1:18" ht="18" customHeight="1">
      <c r="A48" s="1260"/>
      <c r="B48" s="1260"/>
      <c r="C48" s="1236">
        <v>2003</v>
      </c>
      <c r="D48" s="1236">
        <v>2004</v>
      </c>
      <c r="E48" s="1236">
        <v>2007</v>
      </c>
      <c r="F48" s="1236">
        <v>2011</v>
      </c>
      <c r="G48" s="1236">
        <v>2012</v>
      </c>
      <c r="H48" s="1236">
        <v>2013</v>
      </c>
      <c r="I48" s="1236">
        <v>2014</v>
      </c>
      <c r="J48" s="1236">
        <v>2015</v>
      </c>
      <c r="K48" s="1236">
        <v>2016</v>
      </c>
      <c r="L48" s="1236">
        <v>2017</v>
      </c>
      <c r="M48" s="1236">
        <v>2018</v>
      </c>
      <c r="N48" s="1236">
        <v>2019</v>
      </c>
      <c r="O48" s="1236">
        <v>2020</v>
      </c>
      <c r="P48" s="1236">
        <v>2021</v>
      </c>
      <c r="Q48" s="1236">
        <v>2022</v>
      </c>
      <c r="R48" s="1236">
        <v>2023</v>
      </c>
    </row>
    <row r="49" spans="1:18" ht="18" customHeight="1">
      <c r="A49" s="693" t="s">
        <v>813</v>
      </c>
      <c r="B49" s="693"/>
      <c r="C49" s="616">
        <v>248</v>
      </c>
      <c r="D49" s="969">
        <v>270</v>
      </c>
      <c r="E49" s="610">
        <v>442</v>
      </c>
      <c r="F49" s="610">
        <v>486</v>
      </c>
      <c r="G49" s="610">
        <v>438</v>
      </c>
      <c r="H49" s="610">
        <v>463</v>
      </c>
      <c r="I49" s="610">
        <v>421</v>
      </c>
      <c r="J49" s="610">
        <v>422</v>
      </c>
      <c r="K49" s="610">
        <v>472</v>
      </c>
      <c r="L49" s="893">
        <v>447</v>
      </c>
      <c r="M49" s="893">
        <v>473</v>
      </c>
      <c r="N49" s="893">
        <v>514</v>
      </c>
      <c r="O49" s="893">
        <v>398</v>
      </c>
      <c r="P49" s="1018">
        <v>605</v>
      </c>
      <c r="Q49" s="1018">
        <v>573</v>
      </c>
      <c r="R49" s="1018">
        <v>611</v>
      </c>
    </row>
    <row r="50" spans="1:18">
      <c r="A50" s="686" t="s">
        <v>815</v>
      </c>
      <c r="B50" s="686"/>
      <c r="C50" s="708">
        <v>248</v>
      </c>
      <c r="D50" s="650">
        <v>270</v>
      </c>
      <c r="E50" s="620">
        <v>442</v>
      </c>
      <c r="F50" s="620">
        <v>486</v>
      </c>
      <c r="G50" s="620">
        <v>438</v>
      </c>
      <c r="H50" s="620">
        <v>463</v>
      </c>
      <c r="I50" s="620">
        <v>421</v>
      </c>
      <c r="J50" s="620">
        <v>422</v>
      </c>
      <c r="K50" s="620">
        <v>472</v>
      </c>
      <c r="L50" s="54">
        <v>447</v>
      </c>
      <c r="M50" s="54">
        <v>473</v>
      </c>
      <c r="N50" s="54">
        <v>514</v>
      </c>
      <c r="O50" s="54">
        <v>398</v>
      </c>
      <c r="P50" s="2">
        <v>605</v>
      </c>
      <c r="Q50" s="2">
        <v>573</v>
      </c>
      <c r="R50" s="2">
        <v>611</v>
      </c>
    </row>
    <row r="51" spans="1:18">
      <c r="A51" s="693" t="s">
        <v>813</v>
      </c>
      <c r="B51" s="693"/>
      <c r="C51" s="606">
        <v>1</v>
      </c>
      <c r="D51" s="610">
        <v>1.1000000000000001</v>
      </c>
      <c r="E51" s="610">
        <v>1.8</v>
      </c>
      <c r="F51" s="610">
        <v>1.9</v>
      </c>
      <c r="G51" s="610">
        <v>1.7</v>
      </c>
      <c r="H51" s="610">
        <v>1.8</v>
      </c>
      <c r="I51" s="610">
        <v>1.6</v>
      </c>
      <c r="J51" s="610">
        <v>1.5</v>
      </c>
      <c r="K51" s="610">
        <v>1.7</v>
      </c>
      <c r="L51" s="893">
        <v>1.6</v>
      </c>
      <c r="M51" s="893">
        <v>1.6</v>
      </c>
      <c r="N51" s="893">
        <v>1.7</v>
      </c>
      <c r="O51" s="893">
        <v>1.3</v>
      </c>
      <c r="P51" s="1018">
        <v>1.8</v>
      </c>
      <c r="Q51" s="1018">
        <v>1.6</v>
      </c>
      <c r="R51" s="2">
        <v>1.7</v>
      </c>
    </row>
    <row r="52" spans="1:18">
      <c r="A52" s="686" t="s">
        <v>815</v>
      </c>
      <c r="B52" s="686"/>
      <c r="C52" s="606">
        <v>1</v>
      </c>
      <c r="D52" s="620">
        <v>1.2</v>
      </c>
      <c r="E52" s="650">
        <v>2</v>
      </c>
      <c r="F52" s="620">
        <v>2.1</v>
      </c>
      <c r="G52" s="620">
        <v>1.9</v>
      </c>
      <c r="H52" s="620">
        <v>2</v>
      </c>
      <c r="I52" s="620">
        <v>1.8</v>
      </c>
      <c r="J52" s="620">
        <v>1.7</v>
      </c>
      <c r="K52" s="620">
        <v>1.9</v>
      </c>
      <c r="L52" s="54">
        <v>1.7</v>
      </c>
      <c r="M52" s="54">
        <v>1.8</v>
      </c>
      <c r="N52" s="54">
        <v>1.9</v>
      </c>
      <c r="O52" s="54">
        <v>1.4</v>
      </c>
      <c r="P52" s="2">
        <v>2</v>
      </c>
      <c r="Q52" s="2">
        <v>1.8</v>
      </c>
      <c r="R52" s="2">
        <v>1.9</v>
      </c>
    </row>
    <row r="53" spans="1:18">
      <c r="A53" s="671"/>
      <c r="B53" s="671"/>
      <c r="C53" s="671"/>
      <c r="D53" s="587"/>
      <c r="E53" s="587"/>
    </row>
    <row r="63" spans="1:18" ht="11.25" customHeight="1"/>
    <row r="64" spans="1:18" ht="12.75" customHeight="1"/>
    <row r="65" ht="12.75" customHeight="1"/>
    <row r="66" ht="12" customHeight="1"/>
    <row r="67" ht="13.5" customHeight="1"/>
    <row r="129" hidden="1"/>
    <row r="130" hidden="1"/>
    <row r="131" hidden="1"/>
  </sheetData>
  <pageMargins left="0.78740157480314965" right="0.11811023622047245" top="0.51181102362204722" bottom="0.59055118110236227" header="0.51181102362204722" footer="0.59055118110236227"/>
  <pageSetup paperSize="9" scale="88" firstPageNumber="70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0"/>
  </sheetPr>
  <dimension ref="A1:R134"/>
  <sheetViews>
    <sheetView topLeftCell="A49" zoomScaleNormal="100" zoomScaleSheetLayoutView="90" workbookViewId="0">
      <selection activeCell="S26" sqref="S26"/>
    </sheetView>
  </sheetViews>
  <sheetFormatPr defaultColWidth="10.6640625" defaultRowHeight="15.75"/>
  <cols>
    <col min="1" max="1" width="37.33203125" style="892" customWidth="1"/>
    <col min="2" max="2" width="0.1640625" style="892" customWidth="1"/>
    <col min="3" max="5" width="11.33203125" style="892" hidden="1" customWidth="1"/>
    <col min="6" max="9" width="10.6640625" style="892" hidden="1" customWidth="1"/>
    <col min="10" max="11" width="10.83203125" style="892" hidden="1" customWidth="1"/>
    <col min="12" max="13" width="12.33203125" style="892" hidden="1" customWidth="1"/>
    <col min="14" max="14" width="9.6640625" style="892" customWidth="1"/>
    <col min="15" max="15" width="10" style="892" customWidth="1"/>
    <col min="16" max="17" width="10.6640625" style="892"/>
    <col min="18" max="18" width="10.6640625" style="54"/>
    <col min="19" max="16384" width="10.6640625" style="892"/>
  </cols>
  <sheetData>
    <row r="1" spans="1:18">
      <c r="A1" s="651" t="s">
        <v>1451</v>
      </c>
      <c r="B1" s="651"/>
      <c r="C1" s="651"/>
      <c r="D1" s="651"/>
      <c r="E1" s="651"/>
      <c r="F1" s="659"/>
      <c r="G1" s="659"/>
      <c r="H1" s="659"/>
    </row>
    <row r="2" spans="1:18">
      <c r="A2" s="651" t="s">
        <v>1452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</row>
    <row r="3" spans="1:18" ht="9.75" customHeight="1">
      <c r="A3" s="1261"/>
      <c r="B3" s="1261"/>
      <c r="C3" s="1261"/>
    </row>
    <row r="4" spans="1:18" ht="18" customHeight="1">
      <c r="A4" s="1236"/>
      <c r="B4" s="1236"/>
      <c r="C4" s="1236">
        <v>2003</v>
      </c>
      <c r="D4" s="1236">
        <v>2004</v>
      </c>
      <c r="E4" s="1236">
        <v>2007</v>
      </c>
      <c r="F4" s="1236">
        <v>2011</v>
      </c>
      <c r="G4" s="1236">
        <v>2012</v>
      </c>
      <c r="H4" s="1236">
        <v>2013</v>
      </c>
      <c r="I4" s="1236">
        <v>2014</v>
      </c>
      <c r="J4" s="1236">
        <v>2015</v>
      </c>
      <c r="K4" s="1236">
        <v>2016</v>
      </c>
      <c r="L4" s="1236">
        <v>2017</v>
      </c>
      <c r="M4" s="1236">
        <v>2018</v>
      </c>
      <c r="N4" s="1236">
        <v>2019</v>
      </c>
      <c r="O4" s="1236">
        <v>2020</v>
      </c>
      <c r="P4" s="1236">
        <v>2021</v>
      </c>
      <c r="Q4" s="1236">
        <v>2022</v>
      </c>
      <c r="R4" s="1236">
        <v>2023</v>
      </c>
    </row>
    <row r="5" spans="1:18" ht="18" customHeight="1">
      <c r="A5" s="652"/>
      <c r="B5" s="652"/>
      <c r="C5" s="652"/>
      <c r="D5" s="652"/>
      <c r="E5" s="620"/>
      <c r="F5" s="620"/>
      <c r="G5" s="620"/>
      <c r="H5" s="620"/>
      <c r="I5" s="620"/>
      <c r="J5" s="620"/>
      <c r="K5" s="620"/>
      <c r="L5" s="54"/>
      <c r="M5" s="54"/>
      <c r="N5" s="54"/>
      <c r="O5" s="54"/>
    </row>
    <row r="6" spans="1:18" ht="12.95" customHeight="1">
      <c r="A6" s="540" t="s">
        <v>850</v>
      </c>
      <c r="B6" s="540"/>
      <c r="C6" s="611">
        <v>1328</v>
      </c>
      <c r="D6" s="610">
        <v>1476</v>
      </c>
      <c r="E6" s="610">
        <v>1541</v>
      </c>
      <c r="F6" s="610">
        <v>1571</v>
      </c>
      <c r="G6" s="610">
        <v>1668</v>
      </c>
      <c r="H6" s="563">
        <v>1664</v>
      </c>
      <c r="I6" s="610">
        <v>1755</v>
      </c>
      <c r="J6" s="990">
        <v>1684</v>
      </c>
      <c r="K6" s="990">
        <v>1628</v>
      </c>
      <c r="L6" s="990">
        <v>1583</v>
      </c>
      <c r="M6" s="990">
        <v>1606</v>
      </c>
      <c r="N6" s="990">
        <v>1631</v>
      </c>
      <c r="O6" s="990">
        <v>1999</v>
      </c>
      <c r="P6" s="990">
        <v>1876</v>
      </c>
      <c r="Q6" s="990">
        <v>1526</v>
      </c>
      <c r="R6" s="956">
        <v>1636</v>
      </c>
    </row>
    <row r="7" spans="1:18" ht="12.95" customHeight="1">
      <c r="A7" s="539" t="s">
        <v>1325</v>
      </c>
      <c r="B7" s="539"/>
      <c r="C7" s="616"/>
      <c r="D7" s="620"/>
      <c r="E7" s="620"/>
      <c r="F7" s="620"/>
      <c r="G7" s="620"/>
      <c r="H7" s="657"/>
      <c r="I7" s="620"/>
      <c r="J7" s="620"/>
      <c r="K7" s="620"/>
      <c r="L7" s="54"/>
      <c r="M7" s="54"/>
      <c r="N7" s="54"/>
      <c r="O7" s="54"/>
    </row>
    <row r="8" spans="1:18" ht="12.95" customHeight="1">
      <c r="A8" s="92" t="s">
        <v>1324</v>
      </c>
      <c r="B8" s="539"/>
      <c r="C8" s="616">
        <v>46</v>
      </c>
      <c r="D8" s="620">
        <v>48</v>
      </c>
      <c r="E8" s="620">
        <v>57</v>
      </c>
      <c r="F8" s="620">
        <v>50</v>
      </c>
      <c r="G8" s="620">
        <v>56</v>
      </c>
      <c r="H8" s="620">
        <v>61</v>
      </c>
      <c r="I8" s="620">
        <v>58</v>
      </c>
      <c r="J8" s="620">
        <v>57</v>
      </c>
      <c r="K8" s="620">
        <v>53</v>
      </c>
      <c r="L8" s="54">
        <v>42</v>
      </c>
      <c r="M8" s="54">
        <v>37</v>
      </c>
      <c r="N8" s="54">
        <v>38</v>
      </c>
      <c r="O8" s="54">
        <v>29</v>
      </c>
      <c r="P8" s="54">
        <v>33</v>
      </c>
      <c r="Q8" s="54">
        <v>25</v>
      </c>
      <c r="R8" s="54">
        <v>23</v>
      </c>
    </row>
    <row r="9" spans="1:18" ht="12.95" customHeight="1">
      <c r="A9" s="539" t="s">
        <v>1331</v>
      </c>
      <c r="B9" s="539"/>
      <c r="C9" s="616">
        <v>126</v>
      </c>
      <c r="D9" s="620">
        <v>122</v>
      </c>
      <c r="E9" s="620">
        <v>120</v>
      </c>
      <c r="F9" s="620">
        <v>149</v>
      </c>
      <c r="G9" s="620">
        <v>130</v>
      </c>
      <c r="H9" s="620">
        <v>170</v>
      </c>
      <c r="I9" s="620">
        <v>140</v>
      </c>
      <c r="J9" s="620">
        <v>140</v>
      </c>
      <c r="K9" s="620">
        <v>153</v>
      </c>
      <c r="L9" s="54">
        <v>152</v>
      </c>
      <c r="M9" s="54">
        <v>192</v>
      </c>
      <c r="N9" s="54">
        <v>180</v>
      </c>
      <c r="O9" s="54">
        <v>165</v>
      </c>
      <c r="P9" s="54">
        <v>180</v>
      </c>
      <c r="Q9" s="54">
        <v>171</v>
      </c>
      <c r="R9" s="54">
        <v>176</v>
      </c>
    </row>
    <row r="10" spans="1:18" ht="12.95" customHeight="1">
      <c r="A10" s="539" t="s">
        <v>1330</v>
      </c>
      <c r="B10" s="538"/>
      <c r="C10" s="620">
        <v>480</v>
      </c>
      <c r="D10" s="620">
        <v>540</v>
      </c>
      <c r="E10" s="620">
        <v>638</v>
      </c>
      <c r="F10" s="620">
        <v>721</v>
      </c>
      <c r="G10" s="620">
        <v>771</v>
      </c>
      <c r="H10" s="620">
        <v>701</v>
      </c>
      <c r="I10" s="620">
        <v>723</v>
      </c>
      <c r="J10" s="620">
        <v>692</v>
      </c>
      <c r="K10" s="620">
        <v>694</v>
      </c>
      <c r="L10" s="54">
        <v>686</v>
      </c>
      <c r="M10" s="54">
        <v>657</v>
      </c>
      <c r="N10" s="54">
        <v>639</v>
      </c>
      <c r="O10" s="54">
        <v>912</v>
      </c>
      <c r="P10" s="54">
        <v>849</v>
      </c>
      <c r="Q10" s="54">
        <v>698</v>
      </c>
      <c r="R10" s="54">
        <v>678</v>
      </c>
    </row>
    <row r="11" spans="1:18" ht="12.95" customHeight="1">
      <c r="A11" s="539" t="s">
        <v>1328</v>
      </c>
      <c r="B11" s="539"/>
      <c r="C11" s="616">
        <v>111</v>
      </c>
      <c r="D11" s="620">
        <v>89</v>
      </c>
      <c r="E11" s="620">
        <v>98</v>
      </c>
      <c r="F11" s="620">
        <v>61</v>
      </c>
      <c r="G11" s="620">
        <v>67</v>
      </c>
      <c r="H11" s="620">
        <v>52</v>
      </c>
      <c r="I11" s="620">
        <v>65</v>
      </c>
      <c r="J11" s="620">
        <v>55</v>
      </c>
      <c r="K11" s="620">
        <v>62</v>
      </c>
      <c r="L11" s="54">
        <v>62</v>
      </c>
      <c r="M11" s="54">
        <v>46</v>
      </c>
      <c r="N11" s="54">
        <v>62</v>
      </c>
      <c r="O11" s="54">
        <v>78</v>
      </c>
      <c r="P11" s="54">
        <v>52</v>
      </c>
      <c r="Q11" s="54">
        <v>72</v>
      </c>
      <c r="R11" s="54">
        <v>91</v>
      </c>
    </row>
    <row r="12" spans="1:18" ht="12.95" customHeight="1">
      <c r="A12" s="538" t="s">
        <v>1329</v>
      </c>
      <c r="B12" s="539"/>
      <c r="C12" s="616">
        <v>63</v>
      </c>
      <c r="D12" s="620">
        <v>65</v>
      </c>
      <c r="E12" s="620">
        <v>83</v>
      </c>
      <c r="F12" s="620">
        <v>74</v>
      </c>
      <c r="G12" s="620">
        <v>69</v>
      </c>
      <c r="H12" s="620">
        <v>63</v>
      </c>
      <c r="I12" s="620">
        <v>72</v>
      </c>
      <c r="J12" s="620">
        <v>68</v>
      </c>
      <c r="K12" s="620">
        <v>56</v>
      </c>
      <c r="L12" s="54">
        <v>58</v>
      </c>
      <c r="M12" s="54">
        <v>69</v>
      </c>
      <c r="N12" s="54">
        <v>53</v>
      </c>
      <c r="O12" s="54">
        <v>59</v>
      </c>
      <c r="P12" s="54">
        <v>66</v>
      </c>
      <c r="Q12" s="54">
        <v>62</v>
      </c>
      <c r="R12" s="54">
        <v>68</v>
      </c>
    </row>
    <row r="13" spans="1:18" ht="12.75" customHeight="1">
      <c r="A13" s="538" t="s">
        <v>1326</v>
      </c>
      <c r="B13" s="539"/>
      <c r="C13" s="616"/>
      <c r="D13" s="620"/>
      <c r="E13" s="620"/>
      <c r="F13" s="620"/>
      <c r="G13" s="620"/>
      <c r="H13" s="657"/>
      <c r="I13" s="620"/>
      <c r="J13" s="620"/>
      <c r="K13" s="620"/>
      <c r="L13" s="54"/>
      <c r="M13" s="54"/>
      <c r="N13" s="54"/>
      <c r="O13" s="54"/>
      <c r="P13" s="54"/>
      <c r="Q13" s="54"/>
    </row>
    <row r="14" spans="1:18" ht="12.75" customHeight="1">
      <c r="A14" s="537" t="s">
        <v>1430</v>
      </c>
      <c r="B14" s="539"/>
      <c r="C14" s="616">
        <v>99</v>
      </c>
      <c r="D14" s="620">
        <v>135</v>
      </c>
      <c r="E14" s="620">
        <v>121</v>
      </c>
      <c r="F14" s="620">
        <v>115</v>
      </c>
      <c r="G14" s="620">
        <v>104</v>
      </c>
      <c r="H14" s="620">
        <v>108</v>
      </c>
      <c r="I14" s="620">
        <v>83</v>
      </c>
      <c r="J14" s="620">
        <v>102</v>
      </c>
      <c r="K14" s="620">
        <v>112</v>
      </c>
      <c r="L14" s="54">
        <v>87</v>
      </c>
      <c r="M14" s="54">
        <v>74</v>
      </c>
      <c r="N14" s="54">
        <v>80</v>
      </c>
      <c r="O14" s="54">
        <v>85</v>
      </c>
      <c r="P14" s="54">
        <v>90</v>
      </c>
      <c r="Q14" s="54">
        <v>86</v>
      </c>
      <c r="R14" s="54">
        <v>59</v>
      </c>
    </row>
    <row r="15" spans="1:18" ht="12.75" customHeight="1">
      <c r="A15" s="538" t="s">
        <v>1431</v>
      </c>
      <c r="B15" s="539"/>
      <c r="C15" s="616"/>
      <c r="D15" s="620"/>
      <c r="E15" s="620"/>
      <c r="F15" s="620"/>
      <c r="G15" s="620"/>
      <c r="H15" s="620"/>
      <c r="I15" s="620"/>
      <c r="J15" s="620"/>
      <c r="K15" s="662" t="s">
        <v>10</v>
      </c>
      <c r="L15" s="662" t="s">
        <v>10</v>
      </c>
      <c r="M15" s="662" t="s">
        <v>10</v>
      </c>
      <c r="N15" s="662" t="s">
        <v>10</v>
      </c>
      <c r="O15" s="54">
        <v>148</v>
      </c>
      <c r="P15" s="54">
        <v>90</v>
      </c>
      <c r="Q15" s="54">
        <v>6</v>
      </c>
      <c r="R15" s="54">
        <v>1</v>
      </c>
    </row>
    <row r="16" spans="1:18" ht="12.95" customHeight="1">
      <c r="A16" s="620"/>
      <c r="B16" s="620"/>
      <c r="C16" s="616"/>
      <c r="D16" s="620"/>
      <c r="E16" s="620"/>
      <c r="F16" s="620"/>
      <c r="G16" s="620"/>
      <c r="H16" s="657"/>
      <c r="I16" s="620"/>
      <c r="J16" s="620"/>
      <c r="K16" s="620"/>
      <c r="L16" s="54"/>
      <c r="M16" s="54"/>
      <c r="N16" s="54"/>
      <c r="O16" s="54"/>
      <c r="P16" s="54"/>
      <c r="Q16" s="54"/>
    </row>
    <row r="17" spans="1:18" ht="12.95" customHeight="1">
      <c r="A17" s="536" t="s">
        <v>851</v>
      </c>
      <c r="B17" s="536"/>
      <c r="C17" s="535">
        <v>531.41700000000003</v>
      </c>
      <c r="D17" s="610">
        <v>580.87400000000002</v>
      </c>
      <c r="E17" s="535">
        <v>608.12599999999998</v>
      </c>
      <c r="F17" s="610">
        <v>614.14800000000002</v>
      </c>
      <c r="G17" s="610">
        <v>646.26099999999997</v>
      </c>
      <c r="H17" s="563">
        <v>633.18100000000004</v>
      </c>
      <c r="I17" s="610">
        <v>655.58500000000004</v>
      </c>
      <c r="J17" s="969">
        <v>616.85</v>
      </c>
      <c r="K17" s="969">
        <v>583.93100000000004</v>
      </c>
      <c r="L17" s="972">
        <v>554.66</v>
      </c>
      <c r="M17" s="972">
        <v>546.07299999999998</v>
      </c>
      <c r="N17" s="972">
        <v>533.00599999999997</v>
      </c>
      <c r="O17" s="972">
        <v>629.79999999999995</v>
      </c>
      <c r="P17" s="893">
        <v>572.1</v>
      </c>
      <c r="Q17" s="893">
        <v>428.8</v>
      </c>
      <c r="R17" s="893">
        <v>449.4</v>
      </c>
    </row>
    <row r="18" spans="1:18" ht="12.95" customHeight="1">
      <c r="A18" s="539" t="s">
        <v>750</v>
      </c>
      <c r="B18" s="539"/>
      <c r="C18" s="1043"/>
      <c r="D18" s="620"/>
      <c r="E18" s="620"/>
      <c r="F18" s="620"/>
      <c r="G18" s="620"/>
      <c r="H18" s="657"/>
      <c r="I18" s="620"/>
      <c r="J18" s="650"/>
      <c r="K18" s="650"/>
      <c r="L18" s="90"/>
      <c r="M18" s="90"/>
      <c r="N18" s="90"/>
      <c r="O18" s="90"/>
      <c r="P18" s="54"/>
      <c r="Q18" s="54"/>
    </row>
    <row r="19" spans="1:18" ht="12.95" customHeight="1">
      <c r="A19" s="92" t="s">
        <v>1324</v>
      </c>
      <c r="B19" s="539"/>
      <c r="C19" s="1043">
        <v>18.408000000000001</v>
      </c>
      <c r="D19" s="620">
        <v>18.965</v>
      </c>
      <c r="E19" s="620">
        <v>22.494</v>
      </c>
      <c r="F19" s="620">
        <v>19.545999999999999</v>
      </c>
      <c r="G19" s="620">
        <v>21.696999999999999</v>
      </c>
      <c r="H19" s="620">
        <v>23.212</v>
      </c>
      <c r="I19" s="620">
        <v>21.666</v>
      </c>
      <c r="J19" s="650">
        <v>20.879000000000001</v>
      </c>
      <c r="K19" s="650">
        <v>19.010000000000002</v>
      </c>
      <c r="L19" s="90">
        <v>14.715999999999999</v>
      </c>
      <c r="M19" s="90">
        <v>12.581</v>
      </c>
      <c r="N19" s="90">
        <v>12.417999999999999</v>
      </c>
      <c r="O19" s="90">
        <v>9.1</v>
      </c>
      <c r="P19" s="90">
        <v>10.1</v>
      </c>
      <c r="Q19" s="90">
        <v>7</v>
      </c>
      <c r="R19" s="54">
        <v>6.3</v>
      </c>
    </row>
    <row r="20" spans="1:18" ht="12.95" customHeight="1">
      <c r="A20" s="539" t="s">
        <v>1331</v>
      </c>
      <c r="B20" s="539"/>
      <c r="C20" s="1043">
        <v>50.420999999999999</v>
      </c>
      <c r="D20" s="620">
        <v>48.201999999999998</v>
      </c>
      <c r="E20" s="534">
        <v>47.356000000000002</v>
      </c>
      <c r="F20" s="620">
        <v>58.247999999999998</v>
      </c>
      <c r="G20" s="620">
        <v>50.368000000000002</v>
      </c>
      <c r="H20" s="620">
        <v>64.688000000000002</v>
      </c>
      <c r="I20" s="620">
        <v>52.296999999999997</v>
      </c>
      <c r="J20" s="650">
        <v>51.281999999999996</v>
      </c>
      <c r="K20" s="650">
        <v>54.878</v>
      </c>
      <c r="L20" s="90">
        <v>53.259</v>
      </c>
      <c r="M20" s="90">
        <v>65.284000000000006</v>
      </c>
      <c r="N20" s="90">
        <v>58.823999999999998</v>
      </c>
      <c r="O20" s="90">
        <v>52</v>
      </c>
      <c r="P20" s="90">
        <v>54.9</v>
      </c>
      <c r="Q20" s="90">
        <v>48.1</v>
      </c>
      <c r="R20" s="54">
        <v>48.4</v>
      </c>
    </row>
    <row r="21" spans="1:18" ht="12.95" customHeight="1">
      <c r="A21" s="538" t="s">
        <v>1330</v>
      </c>
      <c r="B21" s="539"/>
      <c r="C21" s="1043">
        <v>192.077</v>
      </c>
      <c r="D21" s="620">
        <v>213.35400000000001</v>
      </c>
      <c r="E21" s="620">
        <v>251.77600000000001</v>
      </c>
      <c r="F21" s="620">
        <v>281.86</v>
      </c>
      <c r="G21" s="620">
        <v>298.721</v>
      </c>
      <c r="H21" s="620">
        <v>266.74299999999999</v>
      </c>
      <c r="I21" s="620">
        <v>270.07799999999997</v>
      </c>
      <c r="J21" s="650">
        <v>253.48</v>
      </c>
      <c r="K21" s="650">
        <v>248.92400000000001</v>
      </c>
      <c r="L21" s="90">
        <v>240.364</v>
      </c>
      <c r="M21" s="90">
        <v>223.393</v>
      </c>
      <c r="N21" s="90">
        <v>208.82400000000001</v>
      </c>
      <c r="O21" s="90">
        <v>287.3</v>
      </c>
      <c r="P21" s="54">
        <v>258.89999999999998</v>
      </c>
      <c r="Q21" s="54">
        <v>196.1</v>
      </c>
      <c r="R21" s="54">
        <v>186.3</v>
      </c>
    </row>
    <row r="22" spans="1:18" ht="12.95" customHeight="1">
      <c r="A22" s="539" t="s">
        <v>1328</v>
      </c>
      <c r="B22" s="539"/>
      <c r="C22" s="1043">
        <v>44.417999999999999</v>
      </c>
      <c r="D22" s="620">
        <v>35.164000000000001</v>
      </c>
      <c r="E22" s="620">
        <v>38.673999999999999</v>
      </c>
      <c r="F22" s="620">
        <v>23.847000000000001</v>
      </c>
      <c r="G22" s="620">
        <v>25.959</v>
      </c>
      <c r="H22" s="620">
        <v>19.786999999999999</v>
      </c>
      <c r="I22" s="620">
        <v>24.280999999999999</v>
      </c>
      <c r="J22" s="650">
        <v>20.146999999999998</v>
      </c>
      <c r="K22" s="650">
        <v>22.238</v>
      </c>
      <c r="L22" s="90">
        <v>21.724</v>
      </c>
      <c r="M22" s="90">
        <v>15.641</v>
      </c>
      <c r="N22" s="90">
        <v>20.260999999999999</v>
      </c>
      <c r="O22" s="90">
        <v>24.6</v>
      </c>
      <c r="P22" s="54">
        <v>15.9</v>
      </c>
      <c r="Q22" s="54">
        <v>20.2</v>
      </c>
      <c r="R22" s="54">
        <v>25</v>
      </c>
    </row>
    <row r="23" spans="1:18" ht="12.95" customHeight="1">
      <c r="A23" s="538" t="s">
        <v>1329</v>
      </c>
      <c r="B23" s="539"/>
      <c r="C23" s="1043">
        <v>25.21</v>
      </c>
      <c r="D23" s="620">
        <v>25.681000000000001</v>
      </c>
      <c r="E23" s="620">
        <v>32.753999999999998</v>
      </c>
      <c r="F23" s="620">
        <v>28.928000000000001</v>
      </c>
      <c r="G23" s="620">
        <v>26.734000000000002</v>
      </c>
      <c r="H23" s="620">
        <v>23.972999999999999</v>
      </c>
      <c r="I23" s="620">
        <v>26.896000000000001</v>
      </c>
      <c r="J23" s="650">
        <v>24.908000000000001</v>
      </c>
      <c r="K23" s="650">
        <v>20.085999999999999</v>
      </c>
      <c r="L23" s="90">
        <v>20.321999999999999</v>
      </c>
      <c r="M23" s="90">
        <v>23.460999999999999</v>
      </c>
      <c r="N23" s="90">
        <v>17.32</v>
      </c>
      <c r="O23" s="90">
        <v>18.600000000000001</v>
      </c>
      <c r="P23" s="54">
        <v>20.100000000000001</v>
      </c>
      <c r="Q23" s="54">
        <v>17.399999999999999</v>
      </c>
      <c r="R23" s="54">
        <v>18.7</v>
      </c>
    </row>
    <row r="24" spans="1:18" ht="12.75" customHeight="1">
      <c r="A24" s="533" t="s">
        <v>1326</v>
      </c>
      <c r="B24" s="539"/>
      <c r="C24" s="1043"/>
      <c r="D24" s="620"/>
      <c r="E24" s="620"/>
      <c r="F24" s="620"/>
      <c r="G24" s="620"/>
      <c r="H24" s="657"/>
      <c r="I24" s="620"/>
      <c r="J24" s="650"/>
      <c r="K24" s="650"/>
      <c r="L24" s="90"/>
      <c r="M24" s="90"/>
      <c r="N24" s="90"/>
      <c r="O24" s="90"/>
      <c r="P24" s="54"/>
      <c r="Q24" s="54"/>
    </row>
    <row r="25" spans="1:18" ht="12.75" customHeight="1">
      <c r="A25" s="537" t="s">
        <v>1327</v>
      </c>
      <c r="B25" s="539"/>
      <c r="C25" s="1043">
        <v>39.616999999999997</v>
      </c>
      <c r="D25" s="620">
        <v>53.338000000000001</v>
      </c>
      <c r="E25" s="534">
        <v>47.75</v>
      </c>
      <c r="F25" s="620">
        <v>44.956000000000003</v>
      </c>
      <c r="G25" s="620">
        <v>40.293999999999997</v>
      </c>
      <c r="H25" s="620">
        <v>41.095999999999997</v>
      </c>
      <c r="I25" s="620">
        <v>31.004999999999999</v>
      </c>
      <c r="J25" s="650">
        <v>37.363</v>
      </c>
      <c r="K25" s="650">
        <v>40.171999999999997</v>
      </c>
      <c r="L25" s="90">
        <v>30.484000000000002</v>
      </c>
      <c r="M25" s="90">
        <v>25.161999999999999</v>
      </c>
      <c r="N25" s="90">
        <v>26.143999999999998</v>
      </c>
      <c r="O25" s="90">
        <v>26.8</v>
      </c>
      <c r="P25" s="54">
        <v>27.4</v>
      </c>
      <c r="Q25" s="54">
        <v>24.2</v>
      </c>
      <c r="R25" s="54">
        <v>16.2</v>
      </c>
    </row>
    <row r="26" spans="1:18" ht="12.95" customHeight="1">
      <c r="A26" s="538" t="s">
        <v>1431</v>
      </c>
      <c r="B26" s="539"/>
      <c r="C26" s="616"/>
      <c r="D26" s="620"/>
      <c r="E26" s="620"/>
      <c r="F26" s="620"/>
      <c r="G26" s="620"/>
      <c r="H26" s="620"/>
      <c r="I26" s="620"/>
      <c r="J26" s="620"/>
      <c r="K26" s="662" t="s">
        <v>10</v>
      </c>
      <c r="L26" s="662" t="s">
        <v>10</v>
      </c>
      <c r="M26" s="662" t="s">
        <v>10</v>
      </c>
      <c r="N26" s="662" t="s">
        <v>10</v>
      </c>
      <c r="O26" s="54">
        <v>46.6</v>
      </c>
      <c r="P26" s="54">
        <v>27.4</v>
      </c>
      <c r="Q26" s="54">
        <v>1.7</v>
      </c>
      <c r="R26" s="54">
        <v>0.3</v>
      </c>
    </row>
    <row r="27" spans="1:18" ht="12.95" customHeight="1"/>
    <row r="28" spans="1:18" ht="18" customHeight="1">
      <c r="A28" s="460" t="s">
        <v>852</v>
      </c>
      <c r="B28" s="532"/>
      <c r="C28" s="532"/>
      <c r="D28" s="532"/>
      <c r="E28" s="532"/>
    </row>
    <row r="29" spans="1:18" ht="18" customHeight="1">
      <c r="A29" s="1261"/>
      <c r="B29" s="1261"/>
      <c r="C29" s="1261"/>
    </row>
    <row r="30" spans="1:18" ht="18" customHeight="1">
      <c r="A30" s="1236"/>
      <c r="B30" s="1236"/>
      <c r="C30" s="1236">
        <v>2003</v>
      </c>
      <c r="D30" s="1236">
        <v>2004</v>
      </c>
      <c r="E30" s="1236">
        <v>2007</v>
      </c>
      <c r="F30" s="1236">
        <v>2011</v>
      </c>
      <c r="G30" s="1236">
        <v>2012</v>
      </c>
      <c r="H30" s="1236">
        <v>2013</v>
      </c>
      <c r="I30" s="1236">
        <v>2014</v>
      </c>
      <c r="J30" s="1236">
        <v>2015</v>
      </c>
      <c r="K30" s="1236">
        <v>2016</v>
      </c>
      <c r="L30" s="1236">
        <v>2017</v>
      </c>
      <c r="M30" s="1236">
        <v>2018</v>
      </c>
      <c r="N30" s="1236">
        <v>2019</v>
      </c>
      <c r="O30" s="1236">
        <v>2020</v>
      </c>
      <c r="P30" s="1236">
        <v>2021</v>
      </c>
      <c r="Q30" s="1236">
        <v>2022</v>
      </c>
      <c r="R30" s="1236">
        <v>2023</v>
      </c>
    </row>
    <row r="31" spans="1:18" ht="12.95" customHeight="1">
      <c r="A31" s="620"/>
      <c r="B31" s="620"/>
      <c r="C31" s="620"/>
      <c r="D31" s="620"/>
      <c r="E31" s="620"/>
      <c r="F31" s="620"/>
      <c r="G31" s="620"/>
      <c r="H31" s="620"/>
      <c r="I31" s="620"/>
      <c r="J31" s="620"/>
      <c r="K31" s="620"/>
      <c r="L31" s="54"/>
      <c r="M31" s="54"/>
      <c r="N31" s="54"/>
      <c r="O31" s="54"/>
    </row>
    <row r="32" spans="1:18" ht="12.95" customHeight="1">
      <c r="A32" s="540" t="s">
        <v>853</v>
      </c>
      <c r="B32" s="540"/>
      <c r="C32" s="611">
        <v>1328</v>
      </c>
      <c r="D32" s="610">
        <v>1476</v>
      </c>
      <c r="E32" s="610">
        <v>1541</v>
      </c>
      <c r="F32" s="610">
        <v>1571</v>
      </c>
      <c r="G32" s="610">
        <v>1668</v>
      </c>
      <c r="H32" s="563">
        <v>1664</v>
      </c>
      <c r="I32" s="610">
        <v>1755</v>
      </c>
      <c r="J32" s="990">
        <v>1684</v>
      </c>
      <c r="K32" s="990">
        <v>1628</v>
      </c>
      <c r="L32" s="990">
        <v>1583</v>
      </c>
      <c r="M32" s="990">
        <v>1606</v>
      </c>
      <c r="N32" s="990">
        <v>1631</v>
      </c>
      <c r="O32" s="990">
        <v>1999</v>
      </c>
      <c r="P32" s="990">
        <v>1876</v>
      </c>
      <c r="Q32" s="990">
        <v>1526</v>
      </c>
      <c r="R32" s="956">
        <v>1636</v>
      </c>
    </row>
    <row r="33" spans="1:18" ht="12.95" customHeight="1">
      <c r="A33" s="536" t="s">
        <v>944</v>
      </c>
      <c r="B33" s="536"/>
      <c r="C33" s="616"/>
      <c r="D33" s="620"/>
      <c r="E33" s="620"/>
      <c r="F33" s="620"/>
      <c r="G33" s="620"/>
      <c r="H33" s="657"/>
      <c r="I33" s="620"/>
      <c r="J33" s="620"/>
      <c r="K33" s="620"/>
      <c r="L33" s="54"/>
      <c r="M33" s="54"/>
      <c r="N33" s="54"/>
      <c r="O33" s="54"/>
    </row>
    <row r="34" spans="1:18" ht="12.95" customHeight="1">
      <c r="A34" s="539" t="s">
        <v>1325</v>
      </c>
      <c r="B34" s="539"/>
      <c r="C34" s="616"/>
      <c r="D34" s="620"/>
      <c r="E34" s="620"/>
      <c r="F34" s="620"/>
      <c r="G34" s="620"/>
      <c r="H34" s="657"/>
      <c r="I34" s="620"/>
      <c r="J34" s="620"/>
      <c r="K34" s="620"/>
      <c r="L34" s="54"/>
      <c r="M34" s="54"/>
      <c r="N34" s="54"/>
      <c r="O34" s="54"/>
    </row>
    <row r="35" spans="1:18" ht="12.95" customHeight="1">
      <c r="A35" s="92" t="s">
        <v>1324</v>
      </c>
      <c r="B35" s="539"/>
      <c r="C35" s="616">
        <v>46</v>
      </c>
      <c r="D35" s="620">
        <v>48</v>
      </c>
      <c r="E35" s="610">
        <v>57</v>
      </c>
      <c r="F35" s="620">
        <v>50</v>
      </c>
      <c r="G35" s="620">
        <v>56</v>
      </c>
      <c r="H35" s="620">
        <v>61</v>
      </c>
      <c r="I35" s="620">
        <v>58</v>
      </c>
      <c r="J35" s="620">
        <v>57</v>
      </c>
      <c r="K35" s="620">
        <v>53</v>
      </c>
      <c r="L35" s="54">
        <v>42</v>
      </c>
      <c r="M35" s="54">
        <v>37</v>
      </c>
      <c r="N35" s="54">
        <v>38</v>
      </c>
      <c r="O35" s="54">
        <v>29</v>
      </c>
      <c r="P35" s="54">
        <v>33</v>
      </c>
      <c r="Q35" s="54">
        <v>25</v>
      </c>
      <c r="R35" s="54">
        <v>23</v>
      </c>
    </row>
    <row r="36" spans="1:18" ht="12.95" customHeight="1">
      <c r="A36" s="539" t="s">
        <v>1331</v>
      </c>
      <c r="B36" s="539"/>
      <c r="C36" s="620">
        <v>126</v>
      </c>
      <c r="D36" s="620">
        <v>122</v>
      </c>
      <c r="E36" s="620">
        <v>120</v>
      </c>
      <c r="F36" s="620">
        <v>149</v>
      </c>
      <c r="G36" s="620">
        <v>130</v>
      </c>
      <c r="H36" s="620">
        <v>170</v>
      </c>
      <c r="I36" s="620">
        <v>140</v>
      </c>
      <c r="J36" s="620">
        <v>140</v>
      </c>
      <c r="K36" s="620">
        <v>153</v>
      </c>
      <c r="L36" s="54">
        <v>152</v>
      </c>
      <c r="M36" s="54">
        <v>192</v>
      </c>
      <c r="N36" s="54">
        <v>180</v>
      </c>
      <c r="O36" s="54">
        <v>165</v>
      </c>
      <c r="P36" s="54">
        <v>180</v>
      </c>
      <c r="Q36" s="54">
        <v>171</v>
      </c>
      <c r="R36" s="54">
        <v>176</v>
      </c>
    </row>
    <row r="37" spans="1:18" ht="12.95" customHeight="1">
      <c r="A37" s="538" t="s">
        <v>1330</v>
      </c>
      <c r="B37" s="539"/>
      <c r="C37" s="616">
        <v>480</v>
      </c>
      <c r="D37" s="620">
        <v>540</v>
      </c>
      <c r="E37" s="620">
        <v>638</v>
      </c>
      <c r="F37" s="620">
        <v>721</v>
      </c>
      <c r="G37" s="620">
        <v>771</v>
      </c>
      <c r="H37" s="620">
        <v>701</v>
      </c>
      <c r="I37" s="620">
        <v>723</v>
      </c>
      <c r="J37" s="620">
        <v>692</v>
      </c>
      <c r="K37" s="620">
        <v>694</v>
      </c>
      <c r="L37" s="54">
        <v>686</v>
      </c>
      <c r="M37" s="54">
        <v>657</v>
      </c>
      <c r="N37" s="54">
        <v>639</v>
      </c>
      <c r="O37" s="54">
        <v>912</v>
      </c>
      <c r="P37" s="54">
        <v>849</v>
      </c>
      <c r="Q37" s="54">
        <v>698</v>
      </c>
      <c r="R37" s="54">
        <v>678</v>
      </c>
    </row>
    <row r="38" spans="1:18" ht="12.95" customHeight="1">
      <c r="A38" s="539" t="s">
        <v>1328</v>
      </c>
      <c r="B38" s="539"/>
      <c r="C38" s="616">
        <v>111</v>
      </c>
      <c r="D38" s="620">
        <v>89</v>
      </c>
      <c r="E38" s="620">
        <v>98</v>
      </c>
      <c r="F38" s="620">
        <v>61</v>
      </c>
      <c r="G38" s="620">
        <v>67</v>
      </c>
      <c r="H38" s="620">
        <v>52</v>
      </c>
      <c r="I38" s="620">
        <v>65</v>
      </c>
      <c r="J38" s="620">
        <v>55</v>
      </c>
      <c r="K38" s="620">
        <v>62</v>
      </c>
      <c r="L38" s="54">
        <v>62</v>
      </c>
      <c r="M38" s="54">
        <v>46</v>
      </c>
      <c r="N38" s="54">
        <v>62</v>
      </c>
      <c r="O38" s="54">
        <v>78</v>
      </c>
      <c r="P38" s="54">
        <v>52</v>
      </c>
      <c r="Q38" s="54">
        <v>72</v>
      </c>
      <c r="R38" s="54">
        <v>91</v>
      </c>
    </row>
    <row r="39" spans="1:18" ht="12.95" customHeight="1">
      <c r="A39" s="538" t="s">
        <v>1329</v>
      </c>
      <c r="B39" s="539"/>
      <c r="C39" s="616">
        <v>63</v>
      </c>
      <c r="D39" s="620">
        <v>65</v>
      </c>
      <c r="E39" s="620">
        <v>83</v>
      </c>
      <c r="F39" s="620">
        <v>74</v>
      </c>
      <c r="G39" s="620">
        <v>69</v>
      </c>
      <c r="H39" s="620">
        <v>63</v>
      </c>
      <c r="I39" s="620">
        <v>72</v>
      </c>
      <c r="J39" s="620">
        <v>68</v>
      </c>
      <c r="K39" s="620">
        <v>56</v>
      </c>
      <c r="L39" s="54">
        <v>58</v>
      </c>
      <c r="M39" s="54">
        <v>69</v>
      </c>
      <c r="N39" s="54">
        <v>53</v>
      </c>
      <c r="O39" s="54">
        <v>59</v>
      </c>
      <c r="P39" s="54">
        <v>66</v>
      </c>
      <c r="Q39" s="54">
        <v>62</v>
      </c>
      <c r="R39" s="54">
        <v>68</v>
      </c>
    </row>
    <row r="40" spans="1:18" ht="12.75" customHeight="1">
      <c r="A40" s="533" t="s">
        <v>1326</v>
      </c>
      <c r="B40" s="539"/>
      <c r="C40" s="616"/>
      <c r="D40" s="620"/>
      <c r="E40" s="620"/>
      <c r="F40" s="620"/>
      <c r="G40" s="620"/>
      <c r="H40" s="657"/>
      <c r="I40" s="620"/>
      <c r="J40" s="620"/>
      <c r="K40" s="620"/>
      <c r="L40" s="54"/>
      <c r="M40" s="54"/>
      <c r="N40" s="54"/>
      <c r="O40" s="54"/>
      <c r="P40" s="54"/>
      <c r="Q40" s="54"/>
    </row>
    <row r="41" spans="1:18" ht="12.75" customHeight="1">
      <c r="A41" s="537" t="s">
        <v>1327</v>
      </c>
      <c r="B41" s="539"/>
      <c r="C41" s="616">
        <v>99</v>
      </c>
      <c r="D41" s="620">
        <v>135</v>
      </c>
      <c r="E41" s="620">
        <v>121</v>
      </c>
      <c r="F41" s="620">
        <v>115</v>
      </c>
      <c r="G41" s="620">
        <v>104</v>
      </c>
      <c r="H41" s="620">
        <v>108</v>
      </c>
      <c r="I41" s="620">
        <v>83</v>
      </c>
      <c r="J41" s="620">
        <v>102</v>
      </c>
      <c r="K41" s="620">
        <v>112</v>
      </c>
      <c r="L41" s="54">
        <v>87</v>
      </c>
      <c r="M41" s="54">
        <v>74</v>
      </c>
      <c r="N41" s="54">
        <v>80</v>
      </c>
      <c r="O41" s="54">
        <v>85</v>
      </c>
      <c r="P41" s="54">
        <v>90</v>
      </c>
      <c r="Q41" s="54">
        <v>86</v>
      </c>
      <c r="R41" s="54">
        <v>59</v>
      </c>
    </row>
    <row r="42" spans="1:18" ht="12.75" customHeight="1">
      <c r="A42" s="538" t="s">
        <v>1431</v>
      </c>
      <c r="B42" s="539"/>
      <c r="C42" s="616"/>
      <c r="D42" s="620"/>
      <c r="E42" s="620"/>
      <c r="F42" s="620"/>
      <c r="G42" s="620"/>
      <c r="H42" s="620"/>
      <c r="I42" s="620"/>
      <c r="J42" s="620"/>
      <c r="K42" s="662" t="s">
        <v>10</v>
      </c>
      <c r="L42" s="662" t="s">
        <v>10</v>
      </c>
      <c r="M42" s="662" t="s">
        <v>10</v>
      </c>
      <c r="N42" s="662" t="s">
        <v>10</v>
      </c>
      <c r="O42" s="54">
        <v>148</v>
      </c>
      <c r="P42" s="54">
        <v>90</v>
      </c>
      <c r="Q42" s="54">
        <v>6</v>
      </c>
      <c r="R42" s="54">
        <v>1</v>
      </c>
    </row>
    <row r="43" spans="1:18" ht="12.75" customHeight="1">
      <c r="A43" s="537"/>
      <c r="B43" s="539"/>
      <c r="C43" s="616"/>
      <c r="D43" s="620"/>
      <c r="E43" s="620"/>
      <c r="F43" s="620"/>
      <c r="G43" s="620"/>
      <c r="H43" s="657"/>
      <c r="I43" s="620"/>
      <c r="J43" s="620"/>
      <c r="K43" s="620"/>
      <c r="L43" s="54"/>
      <c r="M43" s="54"/>
      <c r="N43" s="54"/>
      <c r="O43" s="54"/>
      <c r="P43" s="54"/>
      <c r="Q43" s="54"/>
    </row>
    <row r="44" spans="1:18" ht="12.95" customHeight="1">
      <c r="A44" s="536" t="s">
        <v>113</v>
      </c>
      <c r="B44" s="536"/>
      <c r="C44" s="611">
        <v>765</v>
      </c>
      <c r="D44" s="610">
        <v>816</v>
      </c>
      <c r="E44" s="610">
        <v>870</v>
      </c>
      <c r="F44" s="610">
        <v>913</v>
      </c>
      <c r="G44" s="610">
        <v>944</v>
      </c>
      <c r="H44" s="610">
        <v>916</v>
      </c>
      <c r="I44" s="610">
        <v>929</v>
      </c>
      <c r="J44" s="610">
        <v>918</v>
      </c>
      <c r="K44" s="610">
        <v>898</v>
      </c>
      <c r="L44" s="893">
        <v>840</v>
      </c>
      <c r="M44" s="893">
        <v>884</v>
      </c>
      <c r="N44" s="893">
        <v>901</v>
      </c>
      <c r="O44" s="956">
        <v>1038</v>
      </c>
      <c r="P44" s="956">
        <v>1028</v>
      </c>
      <c r="Q44" s="956">
        <v>830</v>
      </c>
      <c r="R44" s="893">
        <v>895</v>
      </c>
    </row>
    <row r="45" spans="1:18" ht="12.95" customHeight="1">
      <c r="A45" s="539" t="s">
        <v>1325</v>
      </c>
      <c r="B45" s="539"/>
      <c r="C45" s="616"/>
      <c r="D45" s="620"/>
      <c r="E45" s="620"/>
      <c r="F45" s="620"/>
      <c r="G45" s="620"/>
      <c r="H45" s="657"/>
      <c r="I45" s="620"/>
      <c r="J45" s="620"/>
      <c r="K45" s="620"/>
      <c r="L45" s="54"/>
      <c r="M45" s="54"/>
      <c r="N45" s="54"/>
      <c r="O45" s="54"/>
      <c r="P45" s="54"/>
      <c r="Q45" s="54"/>
    </row>
    <row r="46" spans="1:18" ht="12.95" customHeight="1">
      <c r="A46" s="92" t="s">
        <v>1324</v>
      </c>
      <c r="B46" s="539"/>
      <c r="C46" s="616">
        <v>29</v>
      </c>
      <c r="D46" s="620">
        <v>34</v>
      </c>
      <c r="E46" s="620">
        <v>45</v>
      </c>
      <c r="F46" s="620">
        <v>32</v>
      </c>
      <c r="G46" s="620">
        <v>40</v>
      </c>
      <c r="H46" s="620">
        <v>44</v>
      </c>
      <c r="I46" s="620">
        <v>40</v>
      </c>
      <c r="J46" s="620">
        <v>35</v>
      </c>
      <c r="K46" s="620">
        <v>39</v>
      </c>
      <c r="L46" s="54">
        <v>23</v>
      </c>
      <c r="M46" s="54">
        <v>26</v>
      </c>
      <c r="N46" s="54">
        <v>24</v>
      </c>
      <c r="O46" s="54">
        <v>13</v>
      </c>
      <c r="P46" s="54">
        <v>27</v>
      </c>
      <c r="Q46" s="54">
        <v>19</v>
      </c>
      <c r="R46" s="54">
        <v>13</v>
      </c>
    </row>
    <row r="47" spans="1:18" ht="12.95" customHeight="1">
      <c r="A47" s="539" t="s">
        <v>1331</v>
      </c>
      <c r="B47" s="539"/>
      <c r="C47" s="616">
        <v>67</v>
      </c>
      <c r="D47" s="620">
        <v>62</v>
      </c>
      <c r="E47" s="620">
        <v>62</v>
      </c>
      <c r="F47" s="620">
        <v>87</v>
      </c>
      <c r="G47" s="620">
        <v>70</v>
      </c>
      <c r="H47" s="620">
        <v>85</v>
      </c>
      <c r="I47" s="620">
        <v>63</v>
      </c>
      <c r="J47" s="620">
        <v>67</v>
      </c>
      <c r="K47" s="620">
        <v>87</v>
      </c>
      <c r="L47" s="54">
        <v>61</v>
      </c>
      <c r="M47" s="54">
        <v>104</v>
      </c>
      <c r="N47" s="54">
        <v>83</v>
      </c>
      <c r="O47" s="54">
        <v>81</v>
      </c>
      <c r="P47" s="54">
        <v>87</v>
      </c>
      <c r="Q47" s="54">
        <v>84</v>
      </c>
      <c r="R47" s="54">
        <v>86</v>
      </c>
    </row>
    <row r="48" spans="1:18" ht="12.95" customHeight="1">
      <c r="A48" s="538" t="s">
        <v>1330</v>
      </c>
      <c r="B48" s="539"/>
      <c r="C48" s="616">
        <v>273</v>
      </c>
      <c r="D48" s="620">
        <v>302</v>
      </c>
      <c r="E48" s="620">
        <v>346</v>
      </c>
      <c r="F48" s="620">
        <v>388</v>
      </c>
      <c r="G48" s="620">
        <v>395</v>
      </c>
      <c r="H48" s="620">
        <v>360</v>
      </c>
      <c r="I48" s="620">
        <v>361</v>
      </c>
      <c r="J48" s="620">
        <v>365</v>
      </c>
      <c r="K48" s="620">
        <v>346</v>
      </c>
      <c r="L48" s="54">
        <v>336</v>
      </c>
      <c r="M48" s="54">
        <v>323</v>
      </c>
      <c r="N48" s="54">
        <v>328</v>
      </c>
      <c r="O48" s="54">
        <v>449</v>
      </c>
      <c r="P48" s="54">
        <v>433</v>
      </c>
      <c r="Q48" s="54">
        <v>370</v>
      </c>
      <c r="R48" s="54">
        <v>366</v>
      </c>
    </row>
    <row r="49" spans="1:18" ht="12.95" customHeight="1">
      <c r="A49" s="539" t="s">
        <v>1328</v>
      </c>
      <c r="B49" s="539"/>
      <c r="C49" s="616">
        <v>74</v>
      </c>
      <c r="D49" s="620">
        <v>50</v>
      </c>
      <c r="E49" s="620">
        <v>61</v>
      </c>
      <c r="F49" s="620">
        <v>41</v>
      </c>
      <c r="G49" s="620">
        <v>43</v>
      </c>
      <c r="H49" s="620">
        <v>26</v>
      </c>
      <c r="I49" s="620">
        <v>31</v>
      </c>
      <c r="J49" s="620">
        <v>32</v>
      </c>
      <c r="K49" s="620">
        <v>44</v>
      </c>
      <c r="L49" s="54">
        <v>36</v>
      </c>
      <c r="M49" s="54">
        <v>24</v>
      </c>
      <c r="N49" s="54">
        <v>37</v>
      </c>
      <c r="O49" s="54">
        <v>46</v>
      </c>
      <c r="P49" s="54">
        <v>27</v>
      </c>
      <c r="Q49" s="54">
        <v>35</v>
      </c>
      <c r="R49" s="54">
        <v>41</v>
      </c>
    </row>
    <row r="50" spans="1:18" ht="12.95" customHeight="1">
      <c r="A50" s="538" t="s">
        <v>1329</v>
      </c>
      <c r="B50" s="539"/>
      <c r="C50" s="616">
        <v>37</v>
      </c>
      <c r="D50" s="620">
        <v>37</v>
      </c>
      <c r="E50" s="620">
        <v>51</v>
      </c>
      <c r="F50" s="620">
        <v>43</v>
      </c>
      <c r="G50" s="620">
        <v>41</v>
      </c>
      <c r="H50" s="620">
        <v>34</v>
      </c>
      <c r="I50" s="620">
        <v>40</v>
      </c>
      <c r="J50" s="620">
        <v>42</v>
      </c>
      <c r="K50" s="620">
        <v>33</v>
      </c>
      <c r="L50" s="54">
        <v>30</v>
      </c>
      <c r="M50" s="54">
        <v>35</v>
      </c>
      <c r="N50" s="54">
        <v>32</v>
      </c>
      <c r="O50" s="54">
        <v>31</v>
      </c>
      <c r="P50" s="54">
        <v>46</v>
      </c>
      <c r="Q50" s="54">
        <v>37</v>
      </c>
      <c r="R50" s="54">
        <v>42</v>
      </c>
    </row>
    <row r="51" spans="1:18" ht="12.75" customHeight="1">
      <c r="A51" s="533" t="s">
        <v>1326</v>
      </c>
      <c r="B51" s="537"/>
      <c r="C51" s="616"/>
      <c r="D51" s="620"/>
      <c r="E51" s="620"/>
      <c r="F51" s="620"/>
      <c r="G51" s="620"/>
      <c r="H51" s="657"/>
      <c r="I51" s="620"/>
      <c r="J51" s="620"/>
      <c r="K51" s="620"/>
      <c r="L51" s="54"/>
      <c r="M51" s="54"/>
      <c r="N51" s="54"/>
      <c r="O51" s="54"/>
      <c r="P51" s="54"/>
      <c r="Q51" s="54"/>
    </row>
    <row r="52" spans="1:18" ht="12.75" customHeight="1">
      <c r="A52" s="537" t="s">
        <v>1327</v>
      </c>
      <c r="B52" s="537"/>
      <c r="C52" s="616">
        <v>77</v>
      </c>
      <c r="D52" s="620">
        <v>102</v>
      </c>
      <c r="E52" s="620">
        <v>83</v>
      </c>
      <c r="F52" s="620">
        <v>86</v>
      </c>
      <c r="G52" s="620">
        <v>81</v>
      </c>
      <c r="H52" s="620">
        <v>74</v>
      </c>
      <c r="I52" s="620">
        <v>57</v>
      </c>
      <c r="J52" s="620">
        <v>74</v>
      </c>
      <c r="K52" s="620">
        <v>76</v>
      </c>
      <c r="L52" s="54">
        <v>68</v>
      </c>
      <c r="M52" s="54">
        <v>60</v>
      </c>
      <c r="N52" s="54">
        <v>64</v>
      </c>
      <c r="O52" s="54">
        <v>59</v>
      </c>
      <c r="P52" s="54">
        <v>70</v>
      </c>
      <c r="Q52" s="54">
        <v>64</v>
      </c>
      <c r="R52" s="54">
        <v>42</v>
      </c>
    </row>
    <row r="53" spans="1:18" ht="12.75" customHeight="1">
      <c r="A53" s="538" t="s">
        <v>1431</v>
      </c>
      <c r="B53" s="539"/>
      <c r="C53" s="616"/>
      <c r="D53" s="620"/>
      <c r="E53" s="620"/>
      <c r="F53" s="620"/>
      <c r="G53" s="620"/>
      <c r="H53" s="620"/>
      <c r="I53" s="620"/>
      <c r="J53" s="620"/>
      <c r="K53" s="662" t="s">
        <v>10</v>
      </c>
      <c r="L53" s="662" t="s">
        <v>10</v>
      </c>
      <c r="M53" s="662" t="s">
        <v>10</v>
      </c>
      <c r="N53" s="662" t="s">
        <v>10</v>
      </c>
      <c r="O53" s="54">
        <v>80</v>
      </c>
      <c r="P53" s="54">
        <v>52</v>
      </c>
      <c r="Q53" s="54">
        <v>4</v>
      </c>
      <c r="R53" s="54">
        <v>1</v>
      </c>
    </row>
    <row r="54" spans="1:18" ht="12.75" customHeight="1">
      <c r="A54" s="539"/>
      <c r="B54" s="539"/>
      <c r="C54" s="707"/>
      <c r="D54" s="620"/>
      <c r="E54" s="620"/>
      <c r="F54" s="620"/>
      <c r="G54" s="620"/>
      <c r="H54" s="657"/>
      <c r="I54" s="620"/>
      <c r="J54" s="620"/>
      <c r="K54" s="620"/>
      <c r="L54" s="54"/>
      <c r="M54" s="54"/>
      <c r="N54" s="54"/>
      <c r="O54" s="54"/>
      <c r="P54" s="54"/>
      <c r="Q54" s="54"/>
    </row>
    <row r="55" spans="1:18" ht="12.95" customHeight="1">
      <c r="A55" s="536" t="s">
        <v>844</v>
      </c>
      <c r="B55" s="536"/>
      <c r="C55" s="611">
        <v>563</v>
      </c>
      <c r="D55" s="610">
        <v>660</v>
      </c>
      <c r="E55" s="610">
        <v>671</v>
      </c>
      <c r="F55" s="610">
        <v>658</v>
      </c>
      <c r="G55" s="610">
        <v>724</v>
      </c>
      <c r="H55" s="563">
        <v>748</v>
      </c>
      <c r="I55" s="610">
        <v>826</v>
      </c>
      <c r="J55" s="610">
        <v>766</v>
      </c>
      <c r="K55" s="610">
        <v>730</v>
      </c>
      <c r="L55" s="893">
        <v>743</v>
      </c>
      <c r="M55" s="893">
        <v>722</v>
      </c>
      <c r="N55" s="893">
        <v>730</v>
      </c>
      <c r="O55" s="893">
        <v>961</v>
      </c>
      <c r="P55" s="893">
        <v>848</v>
      </c>
      <c r="Q55" s="893">
        <v>696</v>
      </c>
      <c r="R55" s="893">
        <v>741</v>
      </c>
    </row>
    <row r="56" spans="1:18" ht="12.95" customHeight="1">
      <c r="A56" s="539" t="s">
        <v>1325</v>
      </c>
      <c r="B56" s="539"/>
      <c r="C56" s="616"/>
      <c r="D56" s="620"/>
      <c r="E56" s="620"/>
      <c r="F56" s="620"/>
      <c r="G56" s="620"/>
      <c r="H56" s="657"/>
      <c r="I56" s="620"/>
      <c r="J56" s="620"/>
      <c r="K56" s="620"/>
      <c r="L56" s="54"/>
      <c r="M56" s="54"/>
      <c r="N56" s="54"/>
      <c r="O56" s="54"/>
      <c r="P56" s="54"/>
      <c r="Q56" s="54"/>
    </row>
    <row r="57" spans="1:18" ht="12.95" customHeight="1">
      <c r="A57" s="92" t="s">
        <v>1324</v>
      </c>
      <c r="B57" s="539"/>
      <c r="C57" s="616">
        <v>17</v>
      </c>
      <c r="D57" s="620">
        <v>14</v>
      </c>
      <c r="E57" s="620">
        <v>12</v>
      </c>
      <c r="F57" s="620">
        <v>18</v>
      </c>
      <c r="G57" s="620">
        <v>16</v>
      </c>
      <c r="H57" s="620">
        <v>17</v>
      </c>
      <c r="I57" s="620">
        <v>18</v>
      </c>
      <c r="J57" s="620">
        <v>22</v>
      </c>
      <c r="K57" s="620">
        <v>14</v>
      </c>
      <c r="L57" s="54">
        <v>19</v>
      </c>
      <c r="M57" s="54">
        <v>11</v>
      </c>
      <c r="N57" s="54">
        <v>14</v>
      </c>
      <c r="O57" s="54">
        <v>16</v>
      </c>
      <c r="P57" s="54">
        <v>6</v>
      </c>
      <c r="Q57" s="54">
        <v>6</v>
      </c>
      <c r="R57" s="54">
        <v>10</v>
      </c>
    </row>
    <row r="58" spans="1:18" ht="12.95" customHeight="1">
      <c r="A58" s="539" t="s">
        <v>1331</v>
      </c>
      <c r="B58" s="539"/>
      <c r="C58" s="616">
        <v>59</v>
      </c>
      <c r="D58" s="620">
        <v>60</v>
      </c>
      <c r="E58" s="620">
        <v>58</v>
      </c>
      <c r="F58" s="620">
        <v>62</v>
      </c>
      <c r="G58" s="620">
        <v>60</v>
      </c>
      <c r="H58" s="620">
        <v>85</v>
      </c>
      <c r="I58" s="620">
        <v>77</v>
      </c>
      <c r="J58" s="620">
        <v>73</v>
      </c>
      <c r="K58" s="620">
        <v>66</v>
      </c>
      <c r="L58" s="54">
        <v>91</v>
      </c>
      <c r="M58" s="54">
        <v>88</v>
      </c>
      <c r="N58" s="54">
        <v>97</v>
      </c>
      <c r="O58" s="54">
        <v>84</v>
      </c>
      <c r="P58" s="54">
        <v>93</v>
      </c>
      <c r="Q58" s="54">
        <v>87</v>
      </c>
      <c r="R58" s="54">
        <v>90</v>
      </c>
    </row>
    <row r="59" spans="1:18" ht="12.95" customHeight="1">
      <c r="A59" s="538" t="s">
        <v>1330</v>
      </c>
      <c r="B59" s="539"/>
      <c r="C59" s="616">
        <v>207</v>
      </c>
      <c r="D59" s="620">
        <v>238</v>
      </c>
      <c r="E59" s="620">
        <v>292</v>
      </c>
      <c r="F59" s="620">
        <v>333</v>
      </c>
      <c r="G59" s="620">
        <v>376</v>
      </c>
      <c r="H59" s="620">
        <v>341</v>
      </c>
      <c r="I59" s="620">
        <v>362</v>
      </c>
      <c r="J59" s="620">
        <v>327</v>
      </c>
      <c r="K59" s="620">
        <v>348</v>
      </c>
      <c r="L59" s="54">
        <v>350</v>
      </c>
      <c r="M59" s="54">
        <v>334</v>
      </c>
      <c r="N59" s="54">
        <v>311</v>
      </c>
      <c r="O59" s="54">
        <v>463</v>
      </c>
      <c r="P59" s="54">
        <v>416</v>
      </c>
      <c r="Q59" s="54">
        <v>328</v>
      </c>
      <c r="R59" s="54">
        <v>312</v>
      </c>
    </row>
    <row r="60" spans="1:18" ht="12.95" customHeight="1">
      <c r="A60" s="539" t="s">
        <v>1328</v>
      </c>
      <c r="B60" s="539"/>
      <c r="C60" s="616">
        <v>37</v>
      </c>
      <c r="D60" s="620">
        <v>39</v>
      </c>
      <c r="E60" s="620">
        <v>37</v>
      </c>
      <c r="F60" s="620">
        <v>20</v>
      </c>
      <c r="G60" s="620">
        <v>24</v>
      </c>
      <c r="H60" s="620">
        <v>26</v>
      </c>
      <c r="I60" s="620">
        <v>34</v>
      </c>
      <c r="J60" s="620">
        <v>23</v>
      </c>
      <c r="K60" s="620">
        <v>18</v>
      </c>
      <c r="L60" s="54">
        <v>26</v>
      </c>
      <c r="M60" s="54">
        <v>22</v>
      </c>
      <c r="N60" s="54">
        <v>25</v>
      </c>
      <c r="O60" s="54">
        <v>32</v>
      </c>
      <c r="P60" s="54">
        <v>25</v>
      </c>
      <c r="Q60" s="54">
        <v>37</v>
      </c>
      <c r="R60" s="54">
        <v>50</v>
      </c>
    </row>
    <row r="61" spans="1:18" ht="12.95" customHeight="1">
      <c r="A61" s="538" t="s">
        <v>1329</v>
      </c>
      <c r="B61" s="539"/>
      <c r="C61" s="616">
        <v>26</v>
      </c>
      <c r="D61" s="620">
        <v>28</v>
      </c>
      <c r="E61" s="620">
        <v>32</v>
      </c>
      <c r="F61" s="620">
        <v>31</v>
      </c>
      <c r="G61" s="620">
        <v>28</v>
      </c>
      <c r="H61" s="620">
        <v>29</v>
      </c>
      <c r="I61" s="620">
        <v>32</v>
      </c>
      <c r="J61" s="620">
        <v>26</v>
      </c>
      <c r="K61" s="620">
        <v>23</v>
      </c>
      <c r="L61" s="54">
        <v>28</v>
      </c>
      <c r="M61" s="54">
        <v>34</v>
      </c>
      <c r="N61" s="54">
        <v>21</v>
      </c>
      <c r="O61" s="54">
        <v>28</v>
      </c>
      <c r="P61" s="54">
        <v>20</v>
      </c>
      <c r="Q61" s="54">
        <v>25</v>
      </c>
      <c r="R61" s="54">
        <v>26</v>
      </c>
    </row>
    <row r="62" spans="1:18" ht="12.75" customHeight="1">
      <c r="A62" s="533" t="s">
        <v>1326</v>
      </c>
      <c r="B62" s="539"/>
      <c r="C62" s="616"/>
      <c r="D62" s="620"/>
      <c r="E62" s="620"/>
      <c r="F62" s="620"/>
      <c r="G62" s="620"/>
      <c r="H62" s="657"/>
      <c r="I62" s="620"/>
      <c r="J62" s="620"/>
      <c r="K62" s="620"/>
      <c r="L62" s="54"/>
      <c r="M62" s="54"/>
      <c r="N62" s="54"/>
      <c r="O62" s="54"/>
      <c r="P62" s="54"/>
      <c r="Q62" s="54"/>
    </row>
    <row r="63" spans="1:18" ht="12.75" customHeight="1">
      <c r="A63" s="537" t="s">
        <v>1327</v>
      </c>
      <c r="B63" s="539"/>
      <c r="C63" s="616">
        <v>22</v>
      </c>
      <c r="D63" s="620">
        <v>33</v>
      </c>
      <c r="E63" s="620">
        <v>38</v>
      </c>
      <c r="F63" s="620">
        <v>29</v>
      </c>
      <c r="G63" s="620">
        <v>23</v>
      </c>
      <c r="H63" s="620">
        <v>34</v>
      </c>
      <c r="I63" s="620">
        <v>26</v>
      </c>
      <c r="J63" s="620">
        <v>28</v>
      </c>
      <c r="K63" s="620">
        <v>36</v>
      </c>
      <c r="L63" s="54">
        <v>19</v>
      </c>
      <c r="M63" s="54">
        <v>14</v>
      </c>
      <c r="N63" s="54">
        <v>16</v>
      </c>
      <c r="O63" s="54">
        <v>26</v>
      </c>
      <c r="P63" s="54">
        <v>20</v>
      </c>
      <c r="Q63" s="54">
        <v>22</v>
      </c>
      <c r="R63" s="54">
        <v>17</v>
      </c>
    </row>
    <row r="64" spans="1:18" ht="12.75" customHeight="1">
      <c r="A64" s="538" t="s">
        <v>1431</v>
      </c>
      <c r="B64" s="539"/>
      <c r="C64" s="616"/>
      <c r="D64" s="620"/>
      <c r="E64" s="620"/>
      <c r="F64" s="620"/>
      <c r="G64" s="620"/>
      <c r="H64" s="620"/>
      <c r="I64" s="620"/>
      <c r="J64" s="620"/>
      <c r="K64" s="662" t="s">
        <v>10</v>
      </c>
      <c r="L64" s="662" t="s">
        <v>10</v>
      </c>
      <c r="M64" s="662" t="s">
        <v>10</v>
      </c>
      <c r="N64" s="662" t="s">
        <v>10</v>
      </c>
      <c r="O64" s="2">
        <v>68</v>
      </c>
      <c r="P64" s="54">
        <v>38</v>
      </c>
      <c r="Q64" s="54">
        <v>2</v>
      </c>
      <c r="R64" s="662" t="s">
        <v>10</v>
      </c>
    </row>
    <row r="65" spans="1:18" ht="12.75" customHeight="1">
      <c r="A65" s="531"/>
      <c r="B65" s="530"/>
      <c r="C65" s="565"/>
      <c r="D65" s="1439"/>
      <c r="E65" s="1439"/>
      <c r="F65" s="1439"/>
      <c r="G65" s="1439"/>
      <c r="H65" s="1439"/>
      <c r="I65" s="1439"/>
      <c r="J65" s="1439"/>
      <c r="K65" s="1439"/>
      <c r="L65" s="2"/>
      <c r="M65" s="2"/>
      <c r="N65" s="2"/>
      <c r="O65" s="2"/>
    </row>
    <row r="66" spans="1:18" ht="12.75" customHeight="1">
      <c r="A66" s="531"/>
      <c r="B66" s="530"/>
      <c r="C66" s="565"/>
      <c r="D66" s="1439"/>
      <c r="E66" s="1439"/>
      <c r="F66" s="1439"/>
      <c r="G66" s="1439"/>
      <c r="H66" s="1439"/>
      <c r="I66" s="1439"/>
      <c r="J66" s="1439"/>
      <c r="K66" s="1439"/>
      <c r="L66" s="2"/>
      <c r="M66" s="2"/>
      <c r="N66" s="2"/>
      <c r="O66" s="2"/>
    </row>
    <row r="67" spans="1:18" ht="12.75" customHeight="1">
      <c r="A67" s="531"/>
      <c r="B67" s="530"/>
      <c r="C67" s="565"/>
      <c r="D67" s="1439"/>
      <c r="E67" s="1439"/>
      <c r="F67" s="1439"/>
      <c r="G67" s="1439"/>
      <c r="H67" s="1439"/>
      <c r="I67" s="1439"/>
      <c r="J67" s="1439"/>
      <c r="K67" s="1439"/>
      <c r="L67" s="2"/>
      <c r="M67" s="2"/>
      <c r="N67" s="2"/>
      <c r="O67" s="2"/>
    </row>
    <row r="68" spans="1:18" ht="14.25" customHeight="1">
      <c r="A68" s="651" t="s">
        <v>854</v>
      </c>
      <c r="B68" s="651"/>
      <c r="C68" s="651"/>
      <c r="D68" s="651"/>
      <c r="E68" s="651"/>
      <c r="F68" s="659"/>
    </row>
    <row r="69" spans="1:18" ht="14.25" customHeight="1">
      <c r="A69" s="651" t="s">
        <v>1237</v>
      </c>
      <c r="B69" s="651"/>
      <c r="C69" s="651"/>
      <c r="D69" s="651"/>
      <c r="E69" s="651"/>
      <c r="F69" s="529"/>
    </row>
    <row r="70" spans="1:18" ht="12" customHeight="1">
      <c r="A70" s="1261"/>
      <c r="B70" s="1261"/>
      <c r="C70" s="1261"/>
    </row>
    <row r="71" spans="1:18" ht="16.149999999999999" customHeight="1">
      <c r="A71" s="1236"/>
      <c r="B71" s="1236"/>
      <c r="C71" s="1236">
        <v>2003</v>
      </c>
      <c r="D71" s="1236">
        <v>2004</v>
      </c>
      <c r="E71" s="1236">
        <v>2007</v>
      </c>
      <c r="F71" s="1236">
        <v>2011</v>
      </c>
      <c r="G71" s="1236">
        <v>2012</v>
      </c>
      <c r="H71" s="1194">
        <v>2013</v>
      </c>
      <c r="I71" s="1194">
        <v>2014</v>
      </c>
      <c r="J71" s="1194">
        <v>2015</v>
      </c>
      <c r="K71" s="1194">
        <v>2016</v>
      </c>
      <c r="L71" s="1194">
        <v>2017</v>
      </c>
      <c r="M71" s="1194">
        <v>2018</v>
      </c>
      <c r="N71" s="1194">
        <v>2019</v>
      </c>
      <c r="O71" s="1194">
        <v>2020</v>
      </c>
      <c r="P71" s="1194">
        <v>2021</v>
      </c>
      <c r="Q71" s="1194">
        <v>2022</v>
      </c>
      <c r="R71" s="1194">
        <v>2023</v>
      </c>
    </row>
    <row r="72" spans="1:18" ht="9.75" customHeight="1">
      <c r="A72" s="620"/>
      <c r="B72" s="620"/>
      <c r="C72" s="620"/>
      <c r="D72" s="620"/>
      <c r="E72" s="620"/>
      <c r="F72" s="620"/>
      <c r="G72" s="620"/>
      <c r="H72" s="620"/>
      <c r="I72" s="620"/>
      <c r="J72" s="620"/>
      <c r="K72" s="620"/>
      <c r="L72" s="54"/>
      <c r="M72" s="54"/>
      <c r="N72" s="54"/>
      <c r="O72" s="54"/>
    </row>
    <row r="73" spans="1:18" ht="12.95" customHeight="1">
      <c r="A73" s="540" t="s">
        <v>850</v>
      </c>
      <c r="B73" s="540"/>
      <c r="C73" s="611">
        <v>1328</v>
      </c>
      <c r="D73" s="610">
        <v>1476</v>
      </c>
      <c r="E73" s="610">
        <v>1541</v>
      </c>
      <c r="F73" s="610">
        <v>1571</v>
      </c>
      <c r="G73" s="610">
        <v>1668</v>
      </c>
      <c r="H73" s="563">
        <v>1664</v>
      </c>
      <c r="I73" s="610">
        <v>1755</v>
      </c>
      <c r="J73" s="990">
        <v>1684</v>
      </c>
      <c r="K73" s="990">
        <v>1628</v>
      </c>
      <c r="L73" s="990">
        <v>1583</v>
      </c>
      <c r="M73" s="990">
        <v>1606</v>
      </c>
      <c r="N73" s="990">
        <v>1631</v>
      </c>
      <c r="O73" s="990">
        <v>1999</v>
      </c>
      <c r="P73" s="990">
        <v>1876</v>
      </c>
      <c r="Q73" s="990">
        <v>1596</v>
      </c>
      <c r="R73" s="956">
        <v>1636</v>
      </c>
    </row>
    <row r="74" spans="1:18" ht="12.95" customHeight="1">
      <c r="A74" s="539" t="s">
        <v>934</v>
      </c>
      <c r="B74" s="539"/>
      <c r="C74" s="616"/>
      <c r="D74" s="620"/>
      <c r="E74" s="620"/>
      <c r="F74" s="620"/>
      <c r="G74" s="620"/>
      <c r="H74" s="657"/>
      <c r="I74" s="620"/>
      <c r="J74" s="620"/>
      <c r="K74" s="620"/>
      <c r="L74" s="54"/>
      <c r="M74" s="54"/>
      <c r="N74" s="54"/>
      <c r="O74" s="54"/>
    </row>
    <row r="75" spans="1:18" ht="12.95" customHeight="1">
      <c r="A75" s="539" t="s">
        <v>1540</v>
      </c>
      <c r="B75" s="539"/>
      <c r="C75" s="616">
        <v>46</v>
      </c>
      <c r="D75" s="620">
        <v>48</v>
      </c>
      <c r="E75" s="620">
        <v>57</v>
      </c>
      <c r="F75" s="620">
        <v>50</v>
      </c>
      <c r="G75" s="620">
        <v>56</v>
      </c>
      <c r="H75" s="620">
        <v>61</v>
      </c>
      <c r="I75" s="620">
        <v>58</v>
      </c>
      <c r="J75" s="620">
        <v>57</v>
      </c>
      <c r="K75" s="620">
        <v>53</v>
      </c>
      <c r="L75" s="54">
        <v>42</v>
      </c>
      <c r="M75" s="54">
        <v>37</v>
      </c>
      <c r="N75" s="54">
        <v>38</v>
      </c>
      <c r="O75" s="54">
        <v>29</v>
      </c>
      <c r="P75" s="54">
        <v>33</v>
      </c>
      <c r="Q75" s="54">
        <v>25</v>
      </c>
      <c r="R75" s="54">
        <v>23</v>
      </c>
    </row>
    <row r="76" spans="1:18" ht="12.95" customHeight="1">
      <c r="A76" s="528" t="s">
        <v>935</v>
      </c>
      <c r="B76" s="539"/>
      <c r="C76" s="616">
        <v>7</v>
      </c>
      <c r="D76" s="620">
        <v>9</v>
      </c>
      <c r="E76" s="620">
        <v>19</v>
      </c>
      <c r="F76" s="620">
        <v>16</v>
      </c>
      <c r="G76" s="620">
        <v>15</v>
      </c>
      <c r="H76" s="620">
        <v>13</v>
      </c>
      <c r="I76" s="620">
        <v>9</v>
      </c>
      <c r="J76" s="620">
        <v>10</v>
      </c>
      <c r="K76" s="620">
        <v>11</v>
      </c>
      <c r="L76" s="54">
        <v>6</v>
      </c>
      <c r="M76" s="54">
        <v>6</v>
      </c>
      <c r="N76" s="54">
        <v>8</v>
      </c>
      <c r="O76" s="54">
        <v>2</v>
      </c>
      <c r="P76" s="54">
        <v>3</v>
      </c>
      <c r="Q76" s="54">
        <v>3</v>
      </c>
      <c r="R76" s="54">
        <v>6</v>
      </c>
    </row>
    <row r="77" spans="1:18" ht="12.95" customHeight="1">
      <c r="A77" s="528" t="s">
        <v>936</v>
      </c>
      <c r="B77" s="539"/>
      <c r="C77" s="616">
        <v>30</v>
      </c>
      <c r="D77" s="620">
        <v>30</v>
      </c>
      <c r="E77" s="620">
        <v>31</v>
      </c>
      <c r="F77" s="620">
        <v>31</v>
      </c>
      <c r="G77" s="620">
        <v>33</v>
      </c>
      <c r="H77" s="620">
        <v>44</v>
      </c>
      <c r="I77" s="620">
        <v>47</v>
      </c>
      <c r="J77" s="620">
        <v>38</v>
      </c>
      <c r="K77" s="620">
        <v>35</v>
      </c>
      <c r="L77" s="54">
        <v>32</v>
      </c>
      <c r="M77" s="54">
        <v>23</v>
      </c>
      <c r="N77" s="54">
        <v>25</v>
      </c>
      <c r="O77" s="54">
        <v>20</v>
      </c>
      <c r="P77" s="54">
        <v>24</v>
      </c>
      <c r="Q77" s="54">
        <v>13</v>
      </c>
      <c r="R77" s="54">
        <v>9</v>
      </c>
    </row>
    <row r="78" spans="1:18" ht="12.95" customHeight="1">
      <c r="A78" s="528" t="s">
        <v>937</v>
      </c>
      <c r="B78" s="539"/>
      <c r="C78" s="616">
        <v>9</v>
      </c>
      <c r="D78" s="620">
        <v>9</v>
      </c>
      <c r="E78" s="620">
        <v>7</v>
      </c>
      <c r="F78" s="620">
        <v>3</v>
      </c>
      <c r="G78" s="620">
        <v>8</v>
      </c>
      <c r="H78" s="620">
        <v>4</v>
      </c>
      <c r="I78" s="620">
        <v>2</v>
      </c>
      <c r="J78" s="620">
        <v>9</v>
      </c>
      <c r="K78" s="620">
        <v>7</v>
      </c>
      <c r="L78" s="54">
        <v>4</v>
      </c>
      <c r="M78" s="54">
        <v>8</v>
      </c>
      <c r="N78" s="54">
        <v>5</v>
      </c>
      <c r="O78" s="54">
        <v>7</v>
      </c>
      <c r="P78" s="54">
        <v>6</v>
      </c>
      <c r="Q78" s="54">
        <v>9</v>
      </c>
      <c r="R78" s="54">
        <v>8</v>
      </c>
    </row>
    <row r="79" spans="1:18" ht="12.95" customHeight="1">
      <c r="A79" s="539" t="s">
        <v>938</v>
      </c>
      <c r="B79" s="539"/>
      <c r="C79" s="616">
        <v>126</v>
      </c>
      <c r="D79" s="620">
        <v>122</v>
      </c>
      <c r="E79" s="620">
        <v>120</v>
      </c>
      <c r="F79" s="620">
        <v>149</v>
      </c>
      <c r="G79" s="620">
        <v>130</v>
      </c>
      <c r="H79" s="620">
        <v>170</v>
      </c>
      <c r="I79" s="620">
        <v>140</v>
      </c>
      <c r="J79" s="620">
        <v>140</v>
      </c>
      <c r="K79" s="620">
        <v>153</v>
      </c>
      <c r="L79" s="54">
        <v>152</v>
      </c>
      <c r="M79" s="54">
        <v>192</v>
      </c>
      <c r="N79" s="54">
        <v>180</v>
      </c>
      <c r="O79" s="54">
        <v>165</v>
      </c>
      <c r="P79" s="54">
        <v>180</v>
      </c>
      <c r="Q79" s="54">
        <v>171</v>
      </c>
      <c r="R79" s="54">
        <v>176</v>
      </c>
    </row>
    <row r="80" spans="1:18" ht="12.95" customHeight="1">
      <c r="A80" s="528" t="s">
        <v>935</v>
      </c>
      <c r="B80" s="539"/>
      <c r="C80" s="616">
        <v>5</v>
      </c>
      <c r="D80" s="620">
        <v>6</v>
      </c>
      <c r="E80" s="620">
        <v>2</v>
      </c>
      <c r="F80" s="620">
        <v>2</v>
      </c>
      <c r="G80" s="620">
        <v>2</v>
      </c>
      <c r="H80" s="620">
        <v>3</v>
      </c>
      <c r="I80" s="620">
        <v>6</v>
      </c>
      <c r="J80" s="620">
        <v>8</v>
      </c>
      <c r="K80" s="620">
        <v>1</v>
      </c>
      <c r="L80" s="54">
        <v>1</v>
      </c>
      <c r="M80" s="54">
        <v>4</v>
      </c>
      <c r="N80" s="54">
        <v>1</v>
      </c>
      <c r="O80" s="54">
        <v>5</v>
      </c>
      <c r="P80" s="54">
        <v>2</v>
      </c>
      <c r="Q80" s="54">
        <v>2</v>
      </c>
      <c r="R80" s="54">
        <v>6</v>
      </c>
    </row>
    <row r="81" spans="1:18" ht="12.95" customHeight="1">
      <c r="A81" s="528" t="s">
        <v>936</v>
      </c>
      <c r="B81" s="539"/>
      <c r="C81" s="616">
        <v>43</v>
      </c>
      <c r="D81" s="620">
        <v>42</v>
      </c>
      <c r="E81" s="620">
        <v>53</v>
      </c>
      <c r="F81" s="620">
        <v>75</v>
      </c>
      <c r="G81" s="620">
        <v>82</v>
      </c>
      <c r="H81" s="620">
        <v>102</v>
      </c>
      <c r="I81" s="620">
        <v>71</v>
      </c>
      <c r="J81" s="620">
        <v>82</v>
      </c>
      <c r="K81" s="620">
        <v>74</v>
      </c>
      <c r="L81" s="54">
        <v>80</v>
      </c>
      <c r="M81" s="54">
        <v>86</v>
      </c>
      <c r="N81" s="54">
        <v>84</v>
      </c>
      <c r="O81" s="54">
        <v>68</v>
      </c>
      <c r="P81" s="54">
        <v>77</v>
      </c>
      <c r="Q81" s="54">
        <v>70</v>
      </c>
      <c r="R81" s="54">
        <v>68</v>
      </c>
    </row>
    <row r="82" spans="1:18" ht="12.95" customHeight="1">
      <c r="A82" s="528" t="s">
        <v>937</v>
      </c>
      <c r="B82" s="539"/>
      <c r="C82" s="616">
        <v>78</v>
      </c>
      <c r="D82" s="620">
        <v>74</v>
      </c>
      <c r="E82" s="620">
        <v>65</v>
      </c>
      <c r="F82" s="620">
        <v>72</v>
      </c>
      <c r="G82" s="620">
        <v>46</v>
      </c>
      <c r="H82" s="620">
        <v>65</v>
      </c>
      <c r="I82" s="620">
        <v>63</v>
      </c>
      <c r="J82" s="620">
        <v>50</v>
      </c>
      <c r="K82" s="620">
        <v>78</v>
      </c>
      <c r="L82" s="54">
        <v>71</v>
      </c>
      <c r="M82" s="54">
        <v>102</v>
      </c>
      <c r="N82" s="54">
        <v>95</v>
      </c>
      <c r="O82" s="54">
        <v>92</v>
      </c>
      <c r="P82" s="54">
        <v>101</v>
      </c>
      <c r="Q82" s="54">
        <v>99</v>
      </c>
      <c r="R82" s="54">
        <v>102</v>
      </c>
    </row>
    <row r="83" spans="1:18" ht="12.95" customHeight="1">
      <c r="A83" s="539" t="s">
        <v>939</v>
      </c>
      <c r="B83" s="539"/>
      <c r="C83" s="616">
        <v>480</v>
      </c>
      <c r="D83" s="620">
        <v>540</v>
      </c>
      <c r="E83" s="620"/>
      <c r="F83" s="620">
        <v>721</v>
      </c>
      <c r="G83" s="620">
        <v>771</v>
      </c>
      <c r="H83" s="620">
        <v>701</v>
      </c>
      <c r="I83" s="620">
        <v>723</v>
      </c>
      <c r="J83" s="620">
        <v>692</v>
      </c>
      <c r="K83" s="620">
        <v>694</v>
      </c>
      <c r="L83" s="54">
        <v>686</v>
      </c>
      <c r="M83" s="54">
        <v>657</v>
      </c>
      <c r="N83" s="54">
        <v>639</v>
      </c>
      <c r="O83" s="54">
        <v>912</v>
      </c>
      <c r="P83" s="54">
        <v>849</v>
      </c>
      <c r="Q83" s="54">
        <v>698</v>
      </c>
      <c r="R83" s="54">
        <v>678</v>
      </c>
    </row>
    <row r="84" spans="1:18" ht="12.95" customHeight="1">
      <c r="A84" s="528" t="s">
        <v>935</v>
      </c>
      <c r="B84" s="539"/>
      <c r="C84" s="616" t="s">
        <v>10</v>
      </c>
      <c r="D84" s="616" t="s">
        <v>10</v>
      </c>
      <c r="E84" s="616" t="s">
        <v>10</v>
      </c>
      <c r="F84" s="616" t="s">
        <v>10</v>
      </c>
      <c r="G84" s="616" t="s">
        <v>10</v>
      </c>
      <c r="H84" s="620">
        <v>1</v>
      </c>
      <c r="I84" s="616" t="s">
        <v>10</v>
      </c>
      <c r="J84" s="616" t="s">
        <v>10</v>
      </c>
      <c r="K84" s="616" t="s">
        <v>10</v>
      </c>
      <c r="L84" s="616" t="s">
        <v>10</v>
      </c>
      <c r="M84" s="616">
        <v>1</v>
      </c>
      <c r="N84" s="616" t="s">
        <v>10</v>
      </c>
      <c r="O84" s="616" t="s">
        <v>10</v>
      </c>
      <c r="P84" s="54"/>
      <c r="Q84" s="54">
        <v>1</v>
      </c>
    </row>
    <row r="85" spans="1:18" ht="12.95" customHeight="1">
      <c r="A85" s="528" t="s">
        <v>936</v>
      </c>
      <c r="B85" s="539"/>
      <c r="C85" s="616">
        <v>101</v>
      </c>
      <c r="D85" s="620">
        <v>139</v>
      </c>
      <c r="E85" s="620">
        <v>146</v>
      </c>
      <c r="F85" s="620">
        <v>203</v>
      </c>
      <c r="G85" s="620">
        <v>192</v>
      </c>
      <c r="H85" s="620">
        <v>192</v>
      </c>
      <c r="I85" s="620">
        <v>177</v>
      </c>
      <c r="J85" s="620">
        <v>173</v>
      </c>
      <c r="K85" s="620">
        <v>139</v>
      </c>
      <c r="L85" s="54">
        <v>138</v>
      </c>
      <c r="M85" s="54">
        <v>148</v>
      </c>
      <c r="N85" s="54">
        <v>112</v>
      </c>
      <c r="O85" s="54">
        <v>177</v>
      </c>
      <c r="P85" s="54">
        <v>157</v>
      </c>
      <c r="Q85" s="54">
        <v>147</v>
      </c>
      <c r="R85" s="54">
        <v>139</v>
      </c>
    </row>
    <row r="86" spans="1:18" ht="12.95" customHeight="1">
      <c r="A86" s="528" t="s">
        <v>937</v>
      </c>
      <c r="B86" s="539"/>
      <c r="C86" s="616">
        <v>379</v>
      </c>
      <c r="D86" s="620">
        <v>401</v>
      </c>
      <c r="E86" s="620">
        <v>492</v>
      </c>
      <c r="F86" s="620">
        <v>518</v>
      </c>
      <c r="G86" s="620">
        <v>579</v>
      </c>
      <c r="H86" s="620">
        <v>508</v>
      </c>
      <c r="I86" s="620">
        <v>546</v>
      </c>
      <c r="J86" s="620">
        <v>519</v>
      </c>
      <c r="K86" s="620">
        <v>555</v>
      </c>
      <c r="L86" s="54">
        <v>548</v>
      </c>
      <c r="M86" s="54">
        <v>508</v>
      </c>
      <c r="N86" s="54">
        <v>527</v>
      </c>
      <c r="O86" s="54">
        <v>725</v>
      </c>
      <c r="P86" s="54">
        <v>692</v>
      </c>
      <c r="Q86" s="54">
        <v>550</v>
      </c>
      <c r="R86" s="54">
        <v>539</v>
      </c>
    </row>
    <row r="87" spans="1:18" ht="12.95" customHeight="1">
      <c r="A87" s="539" t="s">
        <v>940</v>
      </c>
      <c r="B87" s="539"/>
      <c r="C87" s="616">
        <v>111</v>
      </c>
      <c r="D87" s="620">
        <v>89</v>
      </c>
      <c r="E87" s="620">
        <v>98</v>
      </c>
      <c r="F87" s="620">
        <v>61</v>
      </c>
      <c r="G87" s="620">
        <v>67</v>
      </c>
      <c r="H87" s="620">
        <v>52</v>
      </c>
      <c r="I87" s="620">
        <v>65</v>
      </c>
      <c r="J87" s="620">
        <v>55</v>
      </c>
      <c r="K87" s="620">
        <v>62</v>
      </c>
      <c r="L87" s="54">
        <v>62</v>
      </c>
      <c r="M87" s="54">
        <v>46</v>
      </c>
      <c r="N87" s="54">
        <v>62</v>
      </c>
      <c r="O87" s="54">
        <v>78</v>
      </c>
      <c r="P87" s="54">
        <v>52</v>
      </c>
      <c r="Q87" s="54">
        <v>72</v>
      </c>
      <c r="R87" s="54">
        <v>91</v>
      </c>
    </row>
    <row r="88" spans="1:18" ht="12.95" customHeight="1">
      <c r="A88" s="528" t="s">
        <v>935</v>
      </c>
      <c r="B88" s="539"/>
      <c r="C88" s="616">
        <v>25</v>
      </c>
      <c r="D88" s="620">
        <v>22</v>
      </c>
      <c r="E88" s="620">
        <v>26</v>
      </c>
      <c r="F88" s="620">
        <v>24</v>
      </c>
      <c r="G88" s="620">
        <v>25</v>
      </c>
      <c r="H88" s="620">
        <v>20</v>
      </c>
      <c r="I88" s="620">
        <v>26</v>
      </c>
      <c r="J88" s="620">
        <v>14</v>
      </c>
      <c r="K88" s="620">
        <v>18</v>
      </c>
      <c r="L88" s="54">
        <v>13</v>
      </c>
      <c r="M88" s="54">
        <v>13</v>
      </c>
      <c r="N88" s="54">
        <v>15</v>
      </c>
      <c r="O88" s="54">
        <v>15</v>
      </c>
      <c r="P88" s="54">
        <v>9</v>
      </c>
      <c r="Q88" s="54">
        <v>29</v>
      </c>
      <c r="R88" s="54">
        <v>21</v>
      </c>
    </row>
    <row r="89" spans="1:18" ht="12.95" customHeight="1">
      <c r="A89" s="528" t="s">
        <v>936</v>
      </c>
      <c r="B89" s="539"/>
      <c r="C89" s="616">
        <v>22</v>
      </c>
      <c r="D89" s="620">
        <v>18</v>
      </c>
      <c r="E89" s="620">
        <v>15</v>
      </c>
      <c r="F89" s="620">
        <v>13</v>
      </c>
      <c r="G89" s="620">
        <v>10</v>
      </c>
      <c r="H89" s="620">
        <v>13</v>
      </c>
      <c r="I89" s="620">
        <v>11</v>
      </c>
      <c r="J89" s="620">
        <v>9</v>
      </c>
      <c r="K89" s="620">
        <v>15</v>
      </c>
      <c r="L89" s="54">
        <v>10</v>
      </c>
      <c r="M89" s="54">
        <v>9</v>
      </c>
      <c r="N89" s="54">
        <v>9</v>
      </c>
      <c r="O89" s="54">
        <v>17</v>
      </c>
      <c r="P89" s="54">
        <v>7</v>
      </c>
      <c r="Q89" s="54">
        <v>10</v>
      </c>
      <c r="R89" s="54">
        <v>17</v>
      </c>
    </row>
    <row r="90" spans="1:18" ht="12.95" customHeight="1">
      <c r="A90" s="528" t="s">
        <v>937</v>
      </c>
      <c r="B90" s="539"/>
      <c r="C90" s="616">
        <v>64</v>
      </c>
      <c r="D90" s="620">
        <v>49</v>
      </c>
      <c r="E90" s="620">
        <v>57</v>
      </c>
      <c r="F90" s="620">
        <v>24</v>
      </c>
      <c r="G90" s="620">
        <v>32</v>
      </c>
      <c r="H90" s="620">
        <v>19</v>
      </c>
      <c r="I90" s="620">
        <v>28</v>
      </c>
      <c r="J90" s="620">
        <v>32</v>
      </c>
      <c r="K90" s="620">
        <v>29</v>
      </c>
      <c r="L90" s="54">
        <v>39</v>
      </c>
      <c r="M90" s="54">
        <v>24</v>
      </c>
      <c r="N90" s="54">
        <v>38</v>
      </c>
      <c r="O90" s="54">
        <v>46</v>
      </c>
      <c r="P90" s="54">
        <v>36</v>
      </c>
      <c r="Q90" s="54">
        <v>33</v>
      </c>
      <c r="R90" s="54">
        <v>53</v>
      </c>
    </row>
    <row r="91" spans="1:18" ht="12.95" customHeight="1">
      <c r="A91" s="539" t="s">
        <v>941</v>
      </c>
      <c r="B91" s="539"/>
      <c r="C91" s="616">
        <v>63</v>
      </c>
      <c r="D91" s="620">
        <v>65</v>
      </c>
      <c r="E91" s="620">
        <v>83</v>
      </c>
      <c r="F91" s="620">
        <v>74</v>
      </c>
      <c r="G91" s="620">
        <v>69</v>
      </c>
      <c r="H91" s="620">
        <v>63</v>
      </c>
      <c r="I91" s="620">
        <v>72</v>
      </c>
      <c r="J91" s="620">
        <v>68</v>
      </c>
      <c r="K91" s="620">
        <v>56</v>
      </c>
      <c r="L91" s="54">
        <v>58</v>
      </c>
      <c r="M91" s="54">
        <v>69</v>
      </c>
      <c r="N91" s="54">
        <v>53</v>
      </c>
      <c r="O91" s="54">
        <v>59</v>
      </c>
      <c r="P91" s="54">
        <v>66</v>
      </c>
      <c r="Q91" s="662">
        <v>62</v>
      </c>
      <c r="R91" s="54">
        <v>68</v>
      </c>
    </row>
    <row r="92" spans="1:18" ht="12.95" customHeight="1">
      <c r="A92" s="528" t="s">
        <v>935</v>
      </c>
      <c r="B92" s="539"/>
      <c r="C92" s="616" t="s">
        <v>10</v>
      </c>
      <c r="D92" s="620">
        <v>1</v>
      </c>
      <c r="E92" s="620" t="s">
        <v>10</v>
      </c>
      <c r="F92" s="620"/>
      <c r="G92" s="620"/>
      <c r="H92" s="657"/>
      <c r="I92" s="620">
        <v>1</v>
      </c>
      <c r="J92" s="620">
        <v>1</v>
      </c>
      <c r="K92" s="616" t="s">
        <v>10</v>
      </c>
      <c r="L92" s="616" t="s">
        <v>10</v>
      </c>
      <c r="M92" s="616" t="s">
        <v>10</v>
      </c>
      <c r="N92" s="616">
        <v>1</v>
      </c>
      <c r="O92" s="616" t="s">
        <v>10</v>
      </c>
      <c r="P92" s="54">
        <v>1</v>
      </c>
      <c r="Q92" s="662" t="s">
        <v>10</v>
      </c>
    </row>
    <row r="93" spans="1:18" ht="12.95" customHeight="1">
      <c r="A93" s="528" t="s">
        <v>936</v>
      </c>
      <c r="B93" s="539"/>
      <c r="C93" s="616">
        <v>29</v>
      </c>
      <c r="D93" s="620">
        <v>30</v>
      </c>
      <c r="E93" s="620">
        <v>56</v>
      </c>
      <c r="F93" s="620">
        <v>53</v>
      </c>
      <c r="G93" s="620">
        <v>49</v>
      </c>
      <c r="H93" s="620">
        <v>45</v>
      </c>
      <c r="I93" s="620">
        <v>42</v>
      </c>
      <c r="J93" s="620">
        <v>46</v>
      </c>
      <c r="K93" s="620">
        <v>32</v>
      </c>
      <c r="L93" s="54">
        <v>38</v>
      </c>
      <c r="M93" s="54">
        <v>41</v>
      </c>
      <c r="N93" s="54">
        <v>34</v>
      </c>
      <c r="O93" s="54">
        <v>41</v>
      </c>
      <c r="P93" s="54">
        <v>41</v>
      </c>
      <c r="Q93" s="662">
        <v>39</v>
      </c>
      <c r="R93" s="54">
        <v>33</v>
      </c>
    </row>
    <row r="94" spans="1:18" ht="12.95" customHeight="1">
      <c r="A94" s="528" t="s">
        <v>937</v>
      </c>
      <c r="B94" s="539"/>
      <c r="C94" s="616">
        <v>34</v>
      </c>
      <c r="D94" s="620">
        <v>34</v>
      </c>
      <c r="E94" s="620">
        <v>27</v>
      </c>
      <c r="F94" s="620">
        <v>21</v>
      </c>
      <c r="G94" s="620">
        <v>20</v>
      </c>
      <c r="H94" s="620">
        <v>18</v>
      </c>
      <c r="I94" s="620">
        <v>29</v>
      </c>
      <c r="J94" s="620">
        <v>21</v>
      </c>
      <c r="K94" s="620">
        <v>24</v>
      </c>
      <c r="L94" s="54">
        <v>20</v>
      </c>
      <c r="M94" s="54">
        <v>28</v>
      </c>
      <c r="N94" s="54">
        <v>18</v>
      </c>
      <c r="O94" s="54">
        <v>18</v>
      </c>
      <c r="P94" s="54">
        <v>24</v>
      </c>
      <c r="Q94" s="662">
        <v>23</v>
      </c>
      <c r="R94" s="54">
        <v>35</v>
      </c>
    </row>
    <row r="95" spans="1:18" ht="12.75" customHeight="1">
      <c r="A95" s="537" t="s">
        <v>942</v>
      </c>
      <c r="B95" s="539"/>
      <c r="C95" s="616"/>
      <c r="D95" s="620"/>
      <c r="E95" s="620"/>
      <c r="F95" s="620"/>
      <c r="G95" s="620"/>
      <c r="H95" s="657"/>
      <c r="I95" s="620"/>
      <c r="J95" s="620"/>
      <c r="K95" s="620"/>
      <c r="L95" s="54"/>
      <c r="M95" s="54"/>
      <c r="N95" s="54"/>
      <c r="O95" s="54"/>
      <c r="P95" s="54"/>
      <c r="Q95" s="54"/>
      <c r="R95" s="54" t="s">
        <v>207</v>
      </c>
    </row>
    <row r="96" spans="1:18" ht="12.75" customHeight="1">
      <c r="A96" s="537" t="s">
        <v>943</v>
      </c>
      <c r="B96" s="539"/>
      <c r="C96" s="616">
        <v>99</v>
      </c>
      <c r="D96" s="620">
        <v>135</v>
      </c>
      <c r="E96" s="620">
        <v>121</v>
      </c>
      <c r="F96" s="620">
        <v>115</v>
      </c>
      <c r="G96" s="620">
        <v>104</v>
      </c>
      <c r="H96" s="620">
        <v>108</v>
      </c>
      <c r="I96" s="620">
        <v>83</v>
      </c>
      <c r="J96" s="620">
        <v>102</v>
      </c>
      <c r="K96" s="620">
        <v>112</v>
      </c>
      <c r="L96" s="54">
        <v>87</v>
      </c>
      <c r="M96" s="54">
        <v>74</v>
      </c>
      <c r="N96" s="54">
        <v>80</v>
      </c>
      <c r="O96" s="54">
        <v>85</v>
      </c>
      <c r="P96" s="54">
        <v>90</v>
      </c>
      <c r="Q96" s="54">
        <v>86</v>
      </c>
      <c r="R96" s="54">
        <v>59</v>
      </c>
    </row>
    <row r="97" spans="1:18" ht="12.95" customHeight="1">
      <c r="A97" s="528" t="s">
        <v>935</v>
      </c>
      <c r="B97" s="539"/>
      <c r="C97" s="616">
        <v>14</v>
      </c>
      <c r="D97" s="620">
        <v>17</v>
      </c>
      <c r="E97" s="620">
        <v>21</v>
      </c>
      <c r="F97" s="620">
        <v>23</v>
      </c>
      <c r="G97" s="620">
        <v>17</v>
      </c>
      <c r="H97" s="620">
        <v>15</v>
      </c>
      <c r="I97" s="620">
        <v>8</v>
      </c>
      <c r="J97" s="620">
        <v>20</v>
      </c>
      <c r="K97" s="620">
        <v>33</v>
      </c>
      <c r="L97" s="54">
        <v>19</v>
      </c>
      <c r="M97" s="54">
        <v>12</v>
      </c>
      <c r="N97" s="54">
        <v>11</v>
      </c>
      <c r="O97" s="54">
        <v>19</v>
      </c>
      <c r="P97" s="54">
        <v>19</v>
      </c>
      <c r="Q97" s="54">
        <v>17</v>
      </c>
      <c r="R97" s="54">
        <v>15</v>
      </c>
    </row>
    <row r="98" spans="1:18" ht="12.95" customHeight="1">
      <c r="A98" s="528" t="s">
        <v>936</v>
      </c>
      <c r="B98" s="539"/>
      <c r="C98" s="616">
        <v>69</v>
      </c>
      <c r="D98" s="620">
        <v>103</v>
      </c>
      <c r="E98" s="620">
        <v>89</v>
      </c>
      <c r="F98" s="620">
        <v>81</v>
      </c>
      <c r="G98" s="620">
        <v>80</v>
      </c>
      <c r="H98" s="620">
        <v>83</v>
      </c>
      <c r="I98" s="620">
        <v>69</v>
      </c>
      <c r="J98" s="620">
        <v>74</v>
      </c>
      <c r="K98" s="620">
        <v>65</v>
      </c>
      <c r="L98" s="54">
        <v>53</v>
      </c>
      <c r="M98" s="54">
        <v>51</v>
      </c>
      <c r="N98" s="54">
        <v>55</v>
      </c>
      <c r="O98" s="54">
        <v>55</v>
      </c>
      <c r="P98" s="54">
        <v>66</v>
      </c>
      <c r="Q98" s="54">
        <v>58</v>
      </c>
      <c r="R98" s="54">
        <v>31</v>
      </c>
    </row>
    <row r="99" spans="1:18" ht="12.95" customHeight="1">
      <c r="A99" s="528" t="s">
        <v>937</v>
      </c>
      <c r="B99" s="539"/>
      <c r="C99" s="616">
        <v>16</v>
      </c>
      <c r="D99" s="620">
        <v>15</v>
      </c>
      <c r="E99" s="620">
        <v>11</v>
      </c>
      <c r="F99" s="620">
        <v>11</v>
      </c>
      <c r="G99" s="620">
        <v>7</v>
      </c>
      <c r="H99" s="620">
        <v>10</v>
      </c>
      <c r="I99" s="620">
        <v>6</v>
      </c>
      <c r="J99" s="620">
        <v>8</v>
      </c>
      <c r="K99" s="620">
        <v>14</v>
      </c>
      <c r="L99" s="54">
        <v>15</v>
      </c>
      <c r="M99" s="54">
        <v>11</v>
      </c>
      <c r="N99" s="54">
        <v>14</v>
      </c>
      <c r="O99" s="54">
        <v>11</v>
      </c>
      <c r="P99" s="54">
        <v>5</v>
      </c>
      <c r="Q99" s="54">
        <v>11</v>
      </c>
      <c r="R99" s="54">
        <v>13</v>
      </c>
    </row>
    <row r="100" spans="1:18" ht="12.95" customHeight="1">
      <c r="A100" s="527" t="s">
        <v>1431</v>
      </c>
      <c r="B100" s="539"/>
      <c r="C100" s="616"/>
      <c r="D100" s="620"/>
      <c r="E100" s="620"/>
      <c r="F100" s="620"/>
      <c r="G100" s="620"/>
      <c r="H100" s="620"/>
      <c r="I100" s="620"/>
      <c r="J100" s="620"/>
      <c r="K100" s="126" t="s">
        <v>10</v>
      </c>
      <c r="L100" s="126" t="s">
        <v>10</v>
      </c>
      <c r="M100" s="126" t="s">
        <v>10</v>
      </c>
      <c r="N100" s="126" t="s">
        <v>10</v>
      </c>
      <c r="O100" s="54">
        <v>148</v>
      </c>
      <c r="P100" s="54">
        <v>90</v>
      </c>
      <c r="Q100" s="54">
        <v>6</v>
      </c>
      <c r="R100" s="54">
        <v>1</v>
      </c>
    </row>
    <row r="101" spans="1:18" ht="12.95" customHeight="1">
      <c r="A101" s="528" t="s">
        <v>935</v>
      </c>
      <c r="B101" s="539"/>
      <c r="C101" s="616"/>
      <c r="D101" s="620"/>
      <c r="E101" s="620"/>
      <c r="F101" s="620"/>
      <c r="G101" s="620"/>
      <c r="H101" s="620"/>
      <c r="I101" s="620"/>
      <c r="J101" s="620"/>
      <c r="K101" s="126" t="s">
        <v>10</v>
      </c>
      <c r="L101" s="126" t="s">
        <v>10</v>
      </c>
      <c r="M101" s="126" t="s">
        <v>10</v>
      </c>
      <c r="N101" s="126" t="s">
        <v>10</v>
      </c>
      <c r="O101" s="126" t="s">
        <v>10</v>
      </c>
      <c r="P101" s="54">
        <v>2</v>
      </c>
      <c r="Q101" s="662" t="s">
        <v>10</v>
      </c>
      <c r="R101" s="662" t="s">
        <v>10</v>
      </c>
    </row>
    <row r="102" spans="1:18" ht="12.95" customHeight="1">
      <c r="A102" s="528" t="s">
        <v>936</v>
      </c>
      <c r="B102" s="539"/>
      <c r="C102" s="616"/>
      <c r="D102" s="620"/>
      <c r="E102" s="620"/>
      <c r="F102" s="620"/>
      <c r="G102" s="620"/>
      <c r="H102" s="620"/>
      <c r="I102" s="620"/>
      <c r="J102" s="620"/>
      <c r="K102" s="126" t="s">
        <v>10</v>
      </c>
      <c r="L102" s="126" t="s">
        <v>10</v>
      </c>
      <c r="M102" s="126" t="s">
        <v>10</v>
      </c>
      <c r="N102" s="126" t="s">
        <v>10</v>
      </c>
      <c r="O102" s="54">
        <v>69</v>
      </c>
      <c r="P102" s="54">
        <v>33</v>
      </c>
      <c r="Q102" s="54">
        <v>1</v>
      </c>
      <c r="R102" s="54">
        <v>1</v>
      </c>
    </row>
    <row r="103" spans="1:18" ht="12.95" customHeight="1">
      <c r="A103" s="528" t="s">
        <v>937</v>
      </c>
      <c r="B103" s="539"/>
      <c r="C103" s="616"/>
      <c r="D103" s="620"/>
      <c r="E103" s="620"/>
      <c r="F103" s="620"/>
      <c r="G103" s="620"/>
      <c r="H103" s="620"/>
      <c r="I103" s="620"/>
      <c r="J103" s="620"/>
      <c r="K103" s="126" t="s">
        <v>10</v>
      </c>
      <c r="L103" s="126" t="s">
        <v>10</v>
      </c>
      <c r="M103" s="126" t="s">
        <v>10</v>
      </c>
      <c r="N103" s="126" t="s">
        <v>10</v>
      </c>
      <c r="O103" s="54">
        <v>79</v>
      </c>
      <c r="P103" s="54">
        <v>55</v>
      </c>
      <c r="Q103" s="54">
        <v>5</v>
      </c>
      <c r="R103" s="662" t="s">
        <v>10</v>
      </c>
    </row>
    <row r="104" spans="1:18" ht="9" customHeight="1">
      <c r="A104" s="526"/>
      <c r="B104" s="526"/>
      <c r="C104" s="525"/>
      <c r="D104" s="525"/>
      <c r="E104" s="525"/>
      <c r="F104" s="526"/>
      <c r="G104" s="526"/>
      <c r="H104" s="524"/>
      <c r="I104" s="526"/>
      <c r="J104" s="526"/>
      <c r="K104" s="526"/>
    </row>
    <row r="105" spans="1:18" ht="18" customHeight="1">
      <c r="A105" s="651" t="s">
        <v>855</v>
      </c>
      <c r="B105" s="659"/>
      <c r="C105" s="659"/>
      <c r="D105" s="659"/>
      <c r="E105" s="659"/>
    </row>
    <row r="106" spans="1:18" ht="18" customHeight="1">
      <c r="A106" s="651" t="s">
        <v>1238</v>
      </c>
      <c r="B106" s="659"/>
      <c r="C106" s="659"/>
      <c r="D106" s="659"/>
      <c r="E106" s="659"/>
    </row>
    <row r="107" spans="1:18" ht="9" customHeight="1">
      <c r="A107" s="1253"/>
      <c r="B107" s="1253"/>
      <c r="C107" s="1253"/>
      <c r="D107" s="1253"/>
      <c r="E107" s="1253"/>
    </row>
    <row r="108" spans="1:18" ht="14.25" customHeight="1">
      <c r="A108" s="1257"/>
      <c r="B108" s="1257"/>
      <c r="C108" s="1236">
        <v>2003</v>
      </c>
      <c r="D108" s="1236">
        <v>2004</v>
      </c>
      <c r="E108" s="1236">
        <v>2007</v>
      </c>
      <c r="F108" s="1236">
        <v>2011</v>
      </c>
      <c r="G108" s="1236">
        <v>2012</v>
      </c>
      <c r="H108" s="1236">
        <v>2013</v>
      </c>
      <c r="I108" s="1236">
        <v>2014</v>
      </c>
      <c r="J108" s="1236">
        <v>2015</v>
      </c>
      <c r="K108" s="1236">
        <v>2016</v>
      </c>
      <c r="L108" s="1236">
        <v>2017</v>
      </c>
      <c r="M108" s="1236">
        <v>2018</v>
      </c>
      <c r="N108" s="1236">
        <v>2019</v>
      </c>
      <c r="O108" s="1236">
        <v>2020</v>
      </c>
      <c r="P108" s="1236">
        <v>2021</v>
      </c>
      <c r="Q108" s="1236">
        <v>2022</v>
      </c>
      <c r="R108" s="1236">
        <v>2023</v>
      </c>
    </row>
    <row r="109" spans="1:18" ht="9.75" customHeight="1">
      <c r="A109" s="620"/>
      <c r="B109" s="620"/>
      <c r="C109" s="620"/>
      <c r="D109" s="620"/>
      <c r="E109" s="620"/>
      <c r="F109" s="620"/>
      <c r="G109" s="620"/>
      <c r="H109" s="620"/>
      <c r="I109" s="620"/>
      <c r="J109" s="620"/>
      <c r="K109" s="620"/>
      <c r="L109" s="54"/>
      <c r="M109" s="54"/>
      <c r="N109" s="54"/>
      <c r="O109" s="54"/>
    </row>
    <row r="110" spans="1:18" ht="12.75" customHeight="1">
      <c r="A110" s="523" t="s">
        <v>856</v>
      </c>
      <c r="B110" s="522"/>
      <c r="C110" s="611">
        <v>143</v>
      </c>
      <c r="D110" s="610">
        <v>192</v>
      </c>
      <c r="E110" s="610">
        <v>296</v>
      </c>
      <c r="F110" s="610">
        <v>306</v>
      </c>
      <c r="G110" s="610">
        <v>400</v>
      </c>
      <c r="H110" s="563">
        <v>405</v>
      </c>
      <c r="I110" s="610">
        <v>516</v>
      </c>
      <c r="J110" s="610">
        <v>494</v>
      </c>
      <c r="K110" s="610">
        <v>414</v>
      </c>
      <c r="L110" s="893">
        <v>395</v>
      </c>
      <c r="M110" s="893">
        <v>438</v>
      </c>
      <c r="N110" s="893">
        <v>487</v>
      </c>
      <c r="O110" s="893">
        <v>417</v>
      </c>
      <c r="P110" s="990">
        <v>416</v>
      </c>
      <c r="Q110" s="990">
        <v>338</v>
      </c>
      <c r="R110" s="893">
        <v>441</v>
      </c>
    </row>
    <row r="111" spans="1:18" ht="12.75" customHeight="1">
      <c r="A111" s="521" t="s">
        <v>857</v>
      </c>
      <c r="B111" s="520"/>
      <c r="C111" s="616">
        <v>16</v>
      </c>
      <c r="D111" s="620">
        <v>17</v>
      </c>
      <c r="E111" s="620">
        <v>22</v>
      </c>
      <c r="F111" s="620">
        <v>16</v>
      </c>
      <c r="G111" s="620">
        <v>17</v>
      </c>
      <c r="H111" s="620">
        <v>12</v>
      </c>
      <c r="I111" s="620">
        <v>21</v>
      </c>
      <c r="J111" s="620">
        <v>12</v>
      </c>
      <c r="K111" s="620">
        <v>13</v>
      </c>
      <c r="L111" s="54">
        <v>9</v>
      </c>
      <c r="M111" s="54">
        <v>7</v>
      </c>
      <c r="N111" s="54">
        <v>14</v>
      </c>
      <c r="O111" s="54">
        <v>12</v>
      </c>
      <c r="P111" s="54">
        <v>8</v>
      </c>
      <c r="Q111" s="54">
        <v>19</v>
      </c>
      <c r="R111" s="54">
        <v>15</v>
      </c>
    </row>
    <row r="112" spans="1:18" ht="12.75" customHeight="1">
      <c r="A112" s="521" t="s">
        <v>858</v>
      </c>
      <c r="B112" s="520"/>
      <c r="C112" s="616"/>
      <c r="D112" s="620"/>
      <c r="E112" s="620"/>
      <c r="F112" s="620"/>
      <c r="G112" s="620"/>
      <c r="H112" s="657"/>
      <c r="I112" s="620"/>
      <c r="J112" s="620"/>
      <c r="K112" s="620"/>
      <c r="L112" s="54"/>
      <c r="M112" s="54"/>
      <c r="N112" s="54"/>
      <c r="O112" s="54"/>
      <c r="P112" s="54"/>
      <c r="Q112" s="54"/>
    </row>
    <row r="113" spans="1:18" ht="12.75" customHeight="1">
      <c r="A113" s="521" t="s">
        <v>859</v>
      </c>
      <c r="B113" s="520"/>
      <c r="C113" s="616">
        <v>87</v>
      </c>
      <c r="D113" s="620">
        <v>132</v>
      </c>
      <c r="E113" s="620">
        <v>215</v>
      </c>
      <c r="F113" s="620">
        <v>219</v>
      </c>
      <c r="G113" s="620">
        <v>292</v>
      </c>
      <c r="H113" s="620">
        <v>332</v>
      </c>
      <c r="I113" s="620">
        <v>420</v>
      </c>
      <c r="J113" s="620">
        <v>410</v>
      </c>
      <c r="K113" s="620">
        <v>332</v>
      </c>
      <c r="L113" s="54">
        <v>322</v>
      </c>
      <c r="M113" s="54">
        <v>379</v>
      </c>
      <c r="N113" s="54">
        <v>414</v>
      </c>
      <c r="O113" s="54">
        <v>355</v>
      </c>
      <c r="P113" s="54">
        <v>338</v>
      </c>
      <c r="Q113" s="54">
        <v>251</v>
      </c>
      <c r="R113" s="54">
        <v>366</v>
      </c>
    </row>
    <row r="114" spans="1:18" ht="12.75" customHeight="1">
      <c r="A114" s="521" t="s">
        <v>860</v>
      </c>
      <c r="B114" s="520"/>
      <c r="C114" s="616">
        <v>5</v>
      </c>
      <c r="D114" s="620">
        <v>8</v>
      </c>
      <c r="E114" s="620">
        <v>15</v>
      </c>
      <c r="F114" s="620">
        <v>13</v>
      </c>
      <c r="G114" s="620">
        <v>12</v>
      </c>
      <c r="H114" s="620">
        <v>7</v>
      </c>
      <c r="I114" s="620">
        <v>5</v>
      </c>
      <c r="J114" s="620">
        <v>6</v>
      </c>
      <c r="K114" s="620">
        <v>6</v>
      </c>
      <c r="L114" s="54">
        <v>5</v>
      </c>
      <c r="M114" s="54">
        <v>5</v>
      </c>
      <c r="N114" s="54">
        <v>6</v>
      </c>
      <c r="O114" s="54">
        <v>2</v>
      </c>
      <c r="P114" s="54">
        <v>1</v>
      </c>
      <c r="Q114" s="54">
        <v>2</v>
      </c>
      <c r="R114" s="54">
        <v>1</v>
      </c>
    </row>
    <row r="115" spans="1:18" ht="12.75" customHeight="1">
      <c r="A115" s="521" t="s">
        <v>861</v>
      </c>
      <c r="B115" s="520"/>
      <c r="C115" s="616"/>
      <c r="D115" s="620"/>
      <c r="E115" s="620"/>
      <c r="F115" s="620"/>
      <c r="G115" s="620"/>
      <c r="H115" s="657"/>
      <c r="I115" s="620"/>
      <c r="J115" s="620"/>
      <c r="K115" s="620"/>
      <c r="L115" s="54"/>
      <c r="M115" s="54"/>
      <c r="N115" s="54"/>
      <c r="O115" s="54"/>
      <c r="P115" s="54"/>
      <c r="Q115" s="54"/>
      <c r="R115" s="54">
        <v>49</v>
      </c>
    </row>
    <row r="116" spans="1:18" ht="12.75" customHeight="1">
      <c r="A116" s="521" t="s">
        <v>862</v>
      </c>
      <c r="B116" s="520"/>
      <c r="C116" s="616">
        <v>22</v>
      </c>
      <c r="D116" s="620">
        <v>28</v>
      </c>
      <c r="E116" s="620">
        <v>33</v>
      </c>
      <c r="F116" s="620">
        <v>45</v>
      </c>
      <c r="G116" s="620">
        <v>70</v>
      </c>
      <c r="H116" s="620">
        <v>42</v>
      </c>
      <c r="I116" s="620">
        <v>68</v>
      </c>
      <c r="J116" s="620">
        <v>47</v>
      </c>
      <c r="K116" s="620">
        <v>50</v>
      </c>
      <c r="L116" s="54">
        <v>45</v>
      </c>
      <c r="M116" s="54">
        <v>42</v>
      </c>
      <c r="N116" s="54">
        <v>44</v>
      </c>
      <c r="O116" s="54">
        <v>43</v>
      </c>
      <c r="P116" s="54">
        <v>62</v>
      </c>
      <c r="Q116" s="54">
        <v>51</v>
      </c>
      <c r="R116" s="54">
        <v>4</v>
      </c>
    </row>
    <row r="117" spans="1:18" ht="12.75" customHeight="1">
      <c r="A117" s="521" t="s">
        <v>863</v>
      </c>
      <c r="B117" s="520"/>
      <c r="C117" s="616"/>
      <c r="D117" s="620"/>
      <c r="E117" s="620"/>
      <c r="F117" s="620"/>
      <c r="G117" s="620"/>
      <c r="H117" s="657"/>
      <c r="I117" s="620"/>
      <c r="J117" s="620"/>
      <c r="K117" s="620"/>
      <c r="L117" s="54"/>
      <c r="M117" s="54"/>
      <c r="N117" s="54"/>
      <c r="O117" s="54"/>
      <c r="P117" s="54"/>
      <c r="Q117" s="54"/>
    </row>
    <row r="118" spans="1:18" ht="12.75" customHeight="1">
      <c r="A118" s="521" t="s">
        <v>864</v>
      </c>
      <c r="B118" s="520"/>
      <c r="C118" s="616">
        <v>5</v>
      </c>
      <c r="D118" s="620">
        <v>2</v>
      </c>
      <c r="E118" s="620">
        <v>5</v>
      </c>
      <c r="F118" s="620">
        <v>9</v>
      </c>
      <c r="G118" s="620">
        <v>8</v>
      </c>
      <c r="H118" s="620">
        <v>4</v>
      </c>
      <c r="I118" s="620">
        <v>2</v>
      </c>
      <c r="J118" s="620">
        <v>9</v>
      </c>
      <c r="K118" s="620">
        <v>11</v>
      </c>
      <c r="L118" s="54">
        <v>7</v>
      </c>
      <c r="M118" s="54">
        <v>1</v>
      </c>
      <c r="N118" s="54">
        <v>3</v>
      </c>
      <c r="O118" s="54">
        <v>3</v>
      </c>
      <c r="P118" s="54">
        <v>6</v>
      </c>
      <c r="Q118" s="54">
        <v>4</v>
      </c>
      <c r="R118" s="54">
        <v>4</v>
      </c>
    </row>
    <row r="119" spans="1:18" ht="12.75" customHeight="1">
      <c r="A119" s="521" t="s">
        <v>865</v>
      </c>
      <c r="B119" s="520"/>
      <c r="C119" s="616">
        <v>4</v>
      </c>
      <c r="D119" s="620">
        <v>3</v>
      </c>
      <c r="E119" s="620">
        <v>6</v>
      </c>
      <c r="F119" s="616">
        <v>2</v>
      </c>
      <c r="G119" s="616" t="s">
        <v>10</v>
      </c>
      <c r="H119" s="616">
        <v>3</v>
      </c>
      <c r="I119" s="616" t="s">
        <v>10</v>
      </c>
      <c r="J119" s="620">
        <v>2</v>
      </c>
      <c r="K119" s="616" t="s">
        <v>10</v>
      </c>
      <c r="L119" s="54">
        <v>3</v>
      </c>
      <c r="M119" s="54">
        <v>1</v>
      </c>
      <c r="N119" s="54">
        <v>4</v>
      </c>
      <c r="O119" s="616" t="s">
        <v>10</v>
      </c>
      <c r="P119" s="616" t="s">
        <v>10</v>
      </c>
      <c r="Q119" s="616">
        <v>4</v>
      </c>
      <c r="R119" s="54">
        <v>2</v>
      </c>
    </row>
    <row r="120" spans="1:18" ht="12.75" customHeight="1">
      <c r="A120" s="521" t="s">
        <v>866</v>
      </c>
      <c r="B120" s="520"/>
      <c r="C120" s="708">
        <v>3</v>
      </c>
      <c r="D120" s="616" t="s">
        <v>10</v>
      </c>
      <c r="E120" s="616" t="s">
        <v>10</v>
      </c>
      <c r="F120" s="616" t="s">
        <v>10</v>
      </c>
      <c r="G120" s="616" t="s">
        <v>10</v>
      </c>
      <c r="H120" s="616" t="s">
        <v>10</v>
      </c>
      <c r="I120" s="620">
        <v>13</v>
      </c>
      <c r="J120" s="620">
        <v>14</v>
      </c>
      <c r="K120" s="616" t="s">
        <v>10</v>
      </c>
      <c r="L120" s="616" t="s">
        <v>10</v>
      </c>
      <c r="M120" s="616" t="s">
        <v>10</v>
      </c>
      <c r="N120" s="616" t="s">
        <v>10</v>
      </c>
      <c r="O120" s="616" t="s">
        <v>10</v>
      </c>
      <c r="P120" s="616" t="s">
        <v>10</v>
      </c>
      <c r="Q120" s="616" t="s">
        <v>10</v>
      </c>
      <c r="R120" s="616" t="s">
        <v>10</v>
      </c>
    </row>
    <row r="121" spans="1:18" ht="12.75" customHeight="1">
      <c r="A121" s="521" t="s">
        <v>867</v>
      </c>
      <c r="B121" s="520"/>
      <c r="C121" s="708">
        <v>1</v>
      </c>
      <c r="D121" s="616" t="s">
        <v>10</v>
      </c>
      <c r="E121" s="616" t="s">
        <v>10</v>
      </c>
      <c r="F121" s="616" t="s">
        <v>10</v>
      </c>
      <c r="G121" s="616" t="s">
        <v>10</v>
      </c>
      <c r="H121" s="616" t="s">
        <v>10</v>
      </c>
      <c r="I121" s="616" t="s">
        <v>10</v>
      </c>
      <c r="J121" s="620">
        <v>1</v>
      </c>
      <c r="K121" s="616" t="s">
        <v>10</v>
      </c>
      <c r="L121" s="616" t="s">
        <v>10</v>
      </c>
      <c r="M121" s="616" t="s">
        <v>10</v>
      </c>
      <c r="N121" s="616" t="s">
        <v>10</v>
      </c>
      <c r="O121" s="616" t="s">
        <v>10</v>
      </c>
      <c r="P121" s="616" t="s">
        <v>10</v>
      </c>
      <c r="Q121" s="616" t="s">
        <v>10</v>
      </c>
      <c r="R121" s="616" t="s">
        <v>10</v>
      </c>
    </row>
    <row r="122" spans="1:18" ht="7.5" customHeight="1">
      <c r="A122" s="521"/>
      <c r="B122" s="520"/>
      <c r="C122" s="708"/>
      <c r="D122" s="616"/>
      <c r="E122" s="616"/>
      <c r="F122" s="616"/>
      <c r="G122" s="616"/>
      <c r="H122" s="616"/>
      <c r="I122" s="616"/>
      <c r="J122" s="620"/>
      <c r="K122" s="616"/>
      <c r="L122" s="616"/>
      <c r="M122" s="616"/>
      <c r="N122" s="616"/>
      <c r="O122" s="616"/>
      <c r="P122" s="54"/>
      <c r="Q122" s="54"/>
    </row>
    <row r="123" spans="1:18" ht="29.25" customHeight="1">
      <c r="A123" s="522" t="s">
        <v>868</v>
      </c>
      <c r="B123" s="522"/>
      <c r="C123" s="535">
        <v>341.637</v>
      </c>
      <c r="D123" s="610">
        <v>454.59800000000001</v>
      </c>
      <c r="E123" s="519">
        <v>595.67899999999997</v>
      </c>
      <c r="F123" s="610">
        <v>546.721</v>
      </c>
      <c r="G123" s="610">
        <v>603.31799999999998</v>
      </c>
      <c r="H123" s="563">
        <v>609.02300000000002</v>
      </c>
      <c r="I123" s="610">
        <v>693.36199999999997</v>
      </c>
      <c r="J123" s="969">
        <v>672.74900000000002</v>
      </c>
      <c r="K123" s="969">
        <v>557.42600000000004</v>
      </c>
      <c r="L123" s="972">
        <v>512.78700000000003</v>
      </c>
      <c r="M123" s="972">
        <v>364.93900000000002</v>
      </c>
      <c r="N123" s="972">
        <v>357.87799999999999</v>
      </c>
      <c r="O123" s="972">
        <v>350</v>
      </c>
      <c r="P123" s="972">
        <v>300.39999999999998</v>
      </c>
      <c r="Q123" s="972">
        <v>274.60000000000002</v>
      </c>
      <c r="R123" s="893">
        <v>643.79999999999995</v>
      </c>
    </row>
    <row r="124" spans="1:18" ht="12.75" customHeight="1">
      <c r="A124" s="521" t="s">
        <v>857</v>
      </c>
      <c r="B124" s="520"/>
      <c r="C124" s="534">
        <v>38.210999999999999</v>
      </c>
      <c r="D124" s="620">
        <v>40.402000000000001</v>
      </c>
      <c r="E124" s="620">
        <v>44.274999999999999</v>
      </c>
      <c r="F124" s="620">
        <v>28.587</v>
      </c>
      <c r="G124" s="620">
        <v>25.640999999999998</v>
      </c>
      <c r="H124" s="620">
        <v>18.045000000000002</v>
      </c>
      <c r="I124" s="620">
        <v>28.218</v>
      </c>
      <c r="J124" s="650">
        <v>2.7240000000000002</v>
      </c>
      <c r="K124" s="650">
        <v>17.504000000000001</v>
      </c>
      <c r="L124" s="90">
        <v>11.683999999999999</v>
      </c>
      <c r="M124" s="90">
        <v>5.8319999999999999</v>
      </c>
      <c r="N124" s="1427">
        <v>10.288</v>
      </c>
      <c r="O124" s="1427">
        <v>10.1</v>
      </c>
      <c r="P124" s="54">
        <v>5.8</v>
      </c>
      <c r="Q124" s="54">
        <v>15.4</v>
      </c>
      <c r="R124" s="54">
        <v>21.9</v>
      </c>
    </row>
    <row r="125" spans="1:18" ht="12.75" customHeight="1">
      <c r="A125" s="521" t="s">
        <v>858</v>
      </c>
      <c r="B125" s="520"/>
      <c r="C125" s="1043">
        <v>207.876</v>
      </c>
      <c r="D125" s="620">
        <v>312.22800000000001</v>
      </c>
      <c r="E125" s="620">
        <v>432.67599999999999</v>
      </c>
      <c r="F125" s="620">
        <v>391.28100000000001</v>
      </c>
      <c r="G125" s="620">
        <v>440.42200000000003</v>
      </c>
      <c r="H125" s="620">
        <v>499.24799999999999</v>
      </c>
      <c r="I125" s="620">
        <v>564.36400000000003</v>
      </c>
      <c r="J125" s="650">
        <v>558.35500000000002</v>
      </c>
      <c r="K125" s="650">
        <v>447.01799999999997</v>
      </c>
      <c r="L125" s="90">
        <v>418.01900000000001</v>
      </c>
      <c r="M125" s="90">
        <v>315.78100000000001</v>
      </c>
      <c r="N125" s="1427">
        <v>304.233</v>
      </c>
      <c r="O125" s="1427">
        <v>297.89999999999998</v>
      </c>
      <c r="P125" s="54">
        <v>244.1</v>
      </c>
      <c r="Q125" s="54">
        <v>203.9</v>
      </c>
      <c r="R125" s="54">
        <v>534.29999999999995</v>
      </c>
    </row>
    <row r="126" spans="1:18" ht="12.75" customHeight="1">
      <c r="A126" s="521" t="s">
        <v>869</v>
      </c>
      <c r="B126" s="520"/>
      <c r="C126" s="534"/>
      <c r="D126" s="620"/>
      <c r="E126" s="620"/>
      <c r="F126" s="620"/>
      <c r="G126" s="620"/>
      <c r="H126" s="657"/>
      <c r="I126" s="620"/>
      <c r="J126" s="650"/>
      <c r="K126" s="650"/>
      <c r="L126" s="90"/>
      <c r="M126" s="90"/>
      <c r="N126" s="1427"/>
      <c r="O126" s="1427"/>
      <c r="P126" s="54"/>
      <c r="Q126" s="54"/>
    </row>
    <row r="127" spans="1:18" ht="12.75" customHeight="1">
      <c r="A127" s="521" t="s">
        <v>860</v>
      </c>
      <c r="B127" s="520"/>
      <c r="C127" s="1043">
        <v>11.94</v>
      </c>
      <c r="D127" s="620">
        <v>18.992999999999999</v>
      </c>
      <c r="E127" s="620">
        <v>30.184999999999999</v>
      </c>
      <c r="F127" s="620">
        <v>23.227</v>
      </c>
      <c r="G127" s="620">
        <v>18.100000000000001</v>
      </c>
      <c r="H127" s="620">
        <v>10.526</v>
      </c>
      <c r="I127" s="620">
        <v>6.7190000000000003</v>
      </c>
      <c r="J127" s="650">
        <v>8.1709999999999994</v>
      </c>
      <c r="K127" s="650">
        <v>8.0790000000000006</v>
      </c>
      <c r="L127" s="90">
        <v>6.4909999999999997</v>
      </c>
      <c r="M127" s="90">
        <v>4.1660000000000004</v>
      </c>
      <c r="N127" s="1427">
        <v>4.4089999999999998</v>
      </c>
      <c r="O127" s="1427">
        <v>1.7</v>
      </c>
      <c r="P127" s="54">
        <v>0.7</v>
      </c>
      <c r="Q127" s="54">
        <v>1.6</v>
      </c>
      <c r="R127" s="54">
        <v>1.5</v>
      </c>
    </row>
    <row r="128" spans="1:18" ht="12.75" customHeight="1">
      <c r="A128" s="521" t="s">
        <v>870</v>
      </c>
      <c r="B128" s="520"/>
      <c r="C128" s="534"/>
      <c r="D128" s="620"/>
      <c r="E128" s="620"/>
      <c r="F128" s="620"/>
      <c r="G128" s="620"/>
      <c r="H128" s="657"/>
      <c r="I128" s="620"/>
      <c r="J128" s="650"/>
      <c r="K128" s="650"/>
      <c r="L128" s="90"/>
      <c r="M128" s="90"/>
      <c r="N128" s="1427"/>
      <c r="O128" s="1427"/>
      <c r="P128" s="54"/>
      <c r="Q128" s="54"/>
    </row>
    <row r="129" spans="1:18" ht="12.75" customHeight="1">
      <c r="A129" s="521" t="s">
        <v>871</v>
      </c>
      <c r="B129" s="520"/>
      <c r="C129" s="1043">
        <v>52.56</v>
      </c>
      <c r="D129" s="620">
        <v>66.322000000000003</v>
      </c>
      <c r="E129" s="620">
        <v>66.406999999999996</v>
      </c>
      <c r="F129" s="620">
        <v>80.400000000000006</v>
      </c>
      <c r="G129" s="620">
        <v>105.581</v>
      </c>
      <c r="H129" s="620">
        <v>63.158000000000001</v>
      </c>
      <c r="I129" s="620">
        <v>91.373000000000005</v>
      </c>
      <c r="J129" s="650">
        <v>64.007000000000005</v>
      </c>
      <c r="K129" s="650">
        <v>67.322000000000003</v>
      </c>
      <c r="L129" s="90">
        <v>58.418999999999997</v>
      </c>
      <c r="M129" s="90">
        <v>34.994</v>
      </c>
      <c r="N129" s="1427">
        <v>32.334000000000003</v>
      </c>
      <c r="O129" s="1427">
        <v>36.1</v>
      </c>
      <c r="P129" s="54">
        <v>44.8</v>
      </c>
      <c r="Q129" s="54">
        <v>41.4</v>
      </c>
      <c r="R129" s="54">
        <v>71.5</v>
      </c>
    </row>
    <row r="130" spans="1:18" ht="12.75" customHeight="1">
      <c r="A130" s="521" t="s">
        <v>863</v>
      </c>
      <c r="B130" s="520"/>
      <c r="C130" s="534"/>
      <c r="D130" s="620"/>
      <c r="E130" s="620"/>
      <c r="F130" s="620"/>
      <c r="G130" s="620"/>
      <c r="H130" s="657"/>
      <c r="I130" s="620"/>
      <c r="J130" s="650"/>
      <c r="K130" s="650"/>
      <c r="L130" s="90"/>
      <c r="M130" s="90"/>
      <c r="N130" s="1427"/>
      <c r="O130" s="1427"/>
      <c r="P130" s="54"/>
      <c r="Q130" s="54"/>
    </row>
    <row r="131" spans="1:18" ht="12.75" customHeight="1">
      <c r="A131" s="521" t="s">
        <v>864</v>
      </c>
      <c r="B131" s="520"/>
      <c r="C131" s="1043">
        <v>11.943</v>
      </c>
      <c r="D131" s="650">
        <v>473</v>
      </c>
      <c r="E131" s="534">
        <v>10.061</v>
      </c>
      <c r="F131" s="620">
        <v>16.079999999999998</v>
      </c>
      <c r="G131" s="620">
        <v>12.066000000000001</v>
      </c>
      <c r="H131" s="620">
        <v>6.0149999999999997</v>
      </c>
      <c r="I131" s="620">
        <v>2.6869999999999998</v>
      </c>
      <c r="J131" s="650">
        <v>12.257</v>
      </c>
      <c r="K131" s="650">
        <v>14.811</v>
      </c>
      <c r="L131" s="90">
        <v>9.0869999999999997</v>
      </c>
      <c r="M131" s="90">
        <v>0.83299999999999996</v>
      </c>
      <c r="N131" s="90">
        <v>2.2050000000000001</v>
      </c>
      <c r="O131" s="90">
        <v>2.5</v>
      </c>
      <c r="P131" s="54">
        <v>4.4000000000000004</v>
      </c>
      <c r="Q131" s="54">
        <v>3.3</v>
      </c>
      <c r="R131" s="54">
        <v>5.8</v>
      </c>
    </row>
    <row r="132" spans="1:18" ht="12.75" customHeight="1">
      <c r="A132" s="521" t="s">
        <v>872</v>
      </c>
      <c r="B132" s="520"/>
      <c r="C132" s="1043">
        <v>9.5510000000000002</v>
      </c>
      <c r="D132" s="620">
        <v>7.1440000000000001</v>
      </c>
      <c r="E132" s="620">
        <v>12.074</v>
      </c>
      <c r="F132" s="616" t="s">
        <v>10</v>
      </c>
      <c r="G132" s="616" t="s">
        <v>10</v>
      </c>
      <c r="H132" s="657">
        <v>4.5110000000000001</v>
      </c>
      <c r="I132" s="616" t="s">
        <v>10</v>
      </c>
      <c r="J132" s="650">
        <v>2.7240000000000002</v>
      </c>
      <c r="K132" s="606" t="s">
        <v>10</v>
      </c>
      <c r="L132" s="90">
        <v>3.895</v>
      </c>
      <c r="M132" s="90">
        <v>0.83299999999999996</v>
      </c>
      <c r="N132" s="90">
        <v>3</v>
      </c>
      <c r="O132" s="606" t="s">
        <v>10</v>
      </c>
      <c r="P132" s="606" t="s">
        <v>10</v>
      </c>
      <c r="Q132" s="606">
        <v>3.3</v>
      </c>
      <c r="R132" s="54">
        <v>2.9</v>
      </c>
    </row>
    <row r="133" spans="1:18" ht="12.75" customHeight="1">
      <c r="A133" s="518" t="s">
        <v>866</v>
      </c>
      <c r="B133" s="517"/>
      <c r="C133" s="1043">
        <v>7.1669999999999998</v>
      </c>
      <c r="D133" s="616" t="s">
        <v>10</v>
      </c>
      <c r="E133" s="616" t="s">
        <v>10</v>
      </c>
      <c r="F133" s="616" t="s">
        <v>10</v>
      </c>
      <c r="G133" s="616" t="s">
        <v>10</v>
      </c>
      <c r="H133" s="616" t="s">
        <v>10</v>
      </c>
      <c r="I133" s="620">
        <v>17.468</v>
      </c>
      <c r="J133" s="650">
        <v>19.065999999999999</v>
      </c>
      <c r="K133" s="606" t="s">
        <v>10</v>
      </c>
      <c r="L133" s="606" t="s">
        <v>10</v>
      </c>
      <c r="M133" s="606" t="s">
        <v>10</v>
      </c>
      <c r="N133" s="606" t="s">
        <v>10</v>
      </c>
      <c r="O133" s="606" t="s">
        <v>10</v>
      </c>
      <c r="P133" s="606" t="s">
        <v>10</v>
      </c>
      <c r="Q133" s="606" t="s">
        <v>10</v>
      </c>
      <c r="R133" s="616" t="s">
        <v>10</v>
      </c>
    </row>
    <row r="134" spans="1:18" ht="12.75" customHeight="1">
      <c r="A134" s="521" t="s">
        <v>867</v>
      </c>
      <c r="B134" s="520"/>
      <c r="C134" s="516">
        <v>2.3889999999999998</v>
      </c>
      <c r="D134" s="616" t="s">
        <v>10</v>
      </c>
      <c r="E134" s="606" t="s">
        <v>10</v>
      </c>
      <c r="F134" s="616" t="s">
        <v>10</v>
      </c>
      <c r="G134" s="616" t="s">
        <v>10</v>
      </c>
      <c r="H134" s="616" t="s">
        <v>10</v>
      </c>
      <c r="I134" s="620">
        <v>14.781000000000001</v>
      </c>
      <c r="J134" s="650">
        <v>1.5620000000000001</v>
      </c>
      <c r="K134" s="606" t="s">
        <v>10</v>
      </c>
      <c r="L134" s="606" t="s">
        <v>10</v>
      </c>
      <c r="M134" s="606" t="s">
        <v>10</v>
      </c>
      <c r="N134" s="606" t="s">
        <v>10</v>
      </c>
      <c r="O134" s="606" t="s">
        <v>10</v>
      </c>
      <c r="P134" s="606" t="s">
        <v>10</v>
      </c>
      <c r="Q134" s="606" t="s">
        <v>10</v>
      </c>
      <c r="R134" s="616" t="s">
        <v>10</v>
      </c>
    </row>
  </sheetData>
  <pageMargins left="0.78740157480314965" right="0.31496062992125984" top="0.51181102362204722" bottom="0.59055118110236227" header="0.51181102362204722" footer="0.59055118110236227"/>
  <pageSetup paperSize="9" scale="85" firstPageNumber="71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0"/>
  </sheetPr>
  <dimension ref="A1:R154"/>
  <sheetViews>
    <sheetView zoomScaleNormal="100" zoomScaleSheetLayoutView="90" workbookViewId="0">
      <selection activeCell="T32" sqref="T32"/>
    </sheetView>
  </sheetViews>
  <sheetFormatPr defaultColWidth="10.6640625" defaultRowHeight="12.75"/>
  <cols>
    <col min="1" max="1" width="33.83203125" style="2" customWidth="1"/>
    <col min="2" max="2" width="7.83203125" style="2" hidden="1" customWidth="1"/>
    <col min="3" max="4" width="11.5" style="2" hidden="1" customWidth="1"/>
    <col min="5" max="5" width="10" style="2" hidden="1" customWidth="1"/>
    <col min="6" max="11" width="10.6640625" style="2" hidden="1" customWidth="1"/>
    <col min="12" max="13" width="10.6640625" style="54" hidden="1" customWidth="1"/>
    <col min="14" max="15" width="11.33203125" style="54" customWidth="1"/>
    <col min="16" max="16384" width="10.6640625" style="2"/>
  </cols>
  <sheetData>
    <row r="1" spans="1:18" ht="18" customHeight="1">
      <c r="A1" s="709" t="s">
        <v>1541</v>
      </c>
      <c r="B1" s="709"/>
      <c r="C1" s="709"/>
      <c r="D1" s="709"/>
      <c r="E1" s="709"/>
      <c r="F1" s="681"/>
      <c r="G1" s="681"/>
      <c r="H1" s="681"/>
    </row>
    <row r="2" spans="1:18" ht="18" customHeight="1">
      <c r="A2" s="2202" t="s">
        <v>291</v>
      </c>
      <c r="B2" s="2202"/>
      <c r="C2" s="2202"/>
      <c r="D2" s="2202"/>
      <c r="E2" s="2202"/>
      <c r="F2" s="620"/>
      <c r="G2" s="620"/>
      <c r="H2" s="620"/>
      <c r="I2" s="620"/>
      <c r="J2" s="620"/>
      <c r="K2" s="620"/>
      <c r="P2" s="54"/>
      <c r="Q2" s="54"/>
    </row>
    <row r="3" spans="1:18" ht="18" customHeight="1">
      <c r="A3" s="1254"/>
      <c r="B3" s="1254"/>
      <c r="C3" s="1262">
        <v>2003</v>
      </c>
      <c r="D3" s="1262">
        <v>2004</v>
      </c>
      <c r="E3" s="1193">
        <v>2007</v>
      </c>
      <c r="F3" s="1193">
        <v>2011</v>
      </c>
      <c r="G3" s="1193">
        <v>2012</v>
      </c>
      <c r="H3" s="1193">
        <v>2013</v>
      </c>
      <c r="I3" s="1193">
        <v>2014</v>
      </c>
      <c r="J3" s="1193">
        <v>2015</v>
      </c>
      <c r="K3" s="1193">
        <v>2016</v>
      </c>
      <c r="L3" s="1193">
        <v>2017</v>
      </c>
      <c r="M3" s="1193">
        <v>2018</v>
      </c>
      <c r="N3" s="1193">
        <v>2019</v>
      </c>
      <c r="O3" s="1193">
        <v>2020</v>
      </c>
      <c r="P3" s="1193">
        <v>2021</v>
      </c>
      <c r="Q3" s="1193">
        <v>2022</v>
      </c>
      <c r="R3" s="1193">
        <v>2023</v>
      </c>
    </row>
    <row r="4" spans="1:18" ht="12" customHeight="1">
      <c r="A4" s="620"/>
      <c r="B4" s="620"/>
      <c r="C4" s="609"/>
      <c r="D4" s="609"/>
      <c r="E4" s="620"/>
      <c r="F4" s="620"/>
      <c r="G4" s="620"/>
      <c r="H4" s="620"/>
      <c r="I4" s="620"/>
      <c r="J4" s="620"/>
      <c r="K4" s="620"/>
    </row>
    <row r="5" spans="1:18" ht="12" customHeight="1">
      <c r="A5" s="961" t="s">
        <v>473</v>
      </c>
      <c r="B5" s="961"/>
      <c r="C5" s="620"/>
      <c r="D5" s="620"/>
      <c r="E5" s="620"/>
      <c r="F5" s="620"/>
      <c r="G5" s="620"/>
      <c r="H5" s="620"/>
      <c r="I5" s="620"/>
      <c r="J5" s="620"/>
      <c r="K5" s="620"/>
    </row>
    <row r="6" spans="1:18" ht="12" customHeight="1">
      <c r="A6" s="974" t="s">
        <v>945</v>
      </c>
      <c r="B6" s="974"/>
      <c r="C6" s="616">
        <v>153</v>
      </c>
      <c r="D6" s="610">
        <v>126</v>
      </c>
      <c r="E6" s="610">
        <v>66</v>
      </c>
      <c r="F6" s="610">
        <v>370</v>
      </c>
      <c r="G6" s="610">
        <v>507</v>
      </c>
      <c r="H6" s="610">
        <v>429</v>
      </c>
      <c r="I6" s="610">
        <v>198</v>
      </c>
      <c r="J6" s="610">
        <v>161</v>
      </c>
      <c r="K6" s="610">
        <v>140</v>
      </c>
      <c r="L6" s="893">
        <v>151</v>
      </c>
      <c r="M6" s="893">
        <v>21</v>
      </c>
      <c r="N6" s="893">
        <v>36</v>
      </c>
      <c r="O6" s="893">
        <v>29</v>
      </c>
      <c r="P6" s="893">
        <v>447</v>
      </c>
      <c r="Q6" s="893">
        <v>727</v>
      </c>
      <c r="R6" s="1018">
        <v>764</v>
      </c>
    </row>
    <row r="7" spans="1:18" ht="12" customHeight="1">
      <c r="A7" s="698" t="s">
        <v>800</v>
      </c>
      <c r="B7" s="698"/>
      <c r="C7" s="616"/>
      <c r="D7" s="620"/>
      <c r="E7" s="620"/>
      <c r="F7" s="620"/>
      <c r="G7" s="620"/>
      <c r="H7" s="620"/>
      <c r="I7" s="620"/>
      <c r="J7" s="620"/>
      <c r="K7" s="620"/>
    </row>
    <row r="8" spans="1:18" ht="12" customHeight="1">
      <c r="A8" s="698" t="s">
        <v>946</v>
      </c>
      <c r="B8" s="698"/>
      <c r="C8" s="616">
        <v>8</v>
      </c>
      <c r="D8" s="620">
        <v>15</v>
      </c>
      <c r="E8" s="620">
        <v>6</v>
      </c>
      <c r="F8" s="620">
        <v>23</v>
      </c>
      <c r="G8" s="620">
        <v>45</v>
      </c>
      <c r="H8" s="620">
        <v>42</v>
      </c>
      <c r="I8" s="620">
        <v>6</v>
      </c>
      <c r="J8" s="620">
        <v>6</v>
      </c>
      <c r="K8" s="620">
        <v>10</v>
      </c>
      <c r="L8" s="54">
        <v>6</v>
      </c>
      <c r="M8" s="662" t="s">
        <v>10</v>
      </c>
      <c r="N8" s="662">
        <v>1</v>
      </c>
      <c r="O8" s="662" t="s">
        <v>10</v>
      </c>
      <c r="P8" s="54">
        <v>55</v>
      </c>
      <c r="Q8" s="54">
        <v>67</v>
      </c>
      <c r="R8" s="2">
        <v>174</v>
      </c>
    </row>
    <row r="9" spans="1:18" ht="12" customHeight="1">
      <c r="A9" s="697"/>
      <c r="B9" s="697"/>
      <c r="C9" s="620"/>
      <c r="D9" s="620"/>
      <c r="E9" s="620"/>
      <c r="F9" s="620"/>
      <c r="G9" s="620"/>
      <c r="H9" s="620"/>
      <c r="I9" s="620"/>
      <c r="J9" s="620"/>
      <c r="K9" s="620"/>
      <c r="P9" s="54"/>
      <c r="Q9" s="54"/>
    </row>
    <row r="10" spans="1:18" ht="12" customHeight="1">
      <c r="A10" s="698" t="s">
        <v>947</v>
      </c>
      <c r="B10" s="698"/>
      <c r="C10" s="616">
        <v>74</v>
      </c>
      <c r="D10" s="620">
        <v>56</v>
      </c>
      <c r="E10" s="620">
        <v>29</v>
      </c>
      <c r="F10" s="620">
        <v>179</v>
      </c>
      <c r="G10" s="620">
        <v>231</v>
      </c>
      <c r="H10" s="620">
        <v>192</v>
      </c>
      <c r="I10" s="620">
        <v>84</v>
      </c>
      <c r="J10" s="620">
        <v>86</v>
      </c>
      <c r="K10" s="620">
        <v>74</v>
      </c>
      <c r="L10" s="54">
        <v>71</v>
      </c>
      <c r="M10" s="54">
        <v>16</v>
      </c>
      <c r="N10" s="54">
        <v>16</v>
      </c>
      <c r="O10" s="54">
        <v>12</v>
      </c>
      <c r="P10" s="54">
        <v>174</v>
      </c>
      <c r="Q10" s="54">
        <v>324</v>
      </c>
      <c r="R10" s="2">
        <v>271</v>
      </c>
    </row>
    <row r="11" spans="1:18" ht="12" customHeight="1">
      <c r="A11" s="698" t="s">
        <v>948</v>
      </c>
      <c r="B11" s="698"/>
      <c r="C11" s="616">
        <v>56</v>
      </c>
      <c r="D11" s="620">
        <v>42</v>
      </c>
      <c r="E11" s="620">
        <v>24</v>
      </c>
      <c r="F11" s="620">
        <v>162</v>
      </c>
      <c r="G11" s="620">
        <v>216</v>
      </c>
      <c r="H11" s="620">
        <v>180</v>
      </c>
      <c r="I11" s="620">
        <v>103</v>
      </c>
      <c r="J11" s="620">
        <v>65</v>
      </c>
      <c r="K11" s="620">
        <v>53</v>
      </c>
      <c r="L11" s="54">
        <v>70</v>
      </c>
      <c r="M11" s="54">
        <v>5</v>
      </c>
      <c r="N11" s="54">
        <v>18</v>
      </c>
      <c r="O11" s="54">
        <v>14</v>
      </c>
      <c r="P11" s="54">
        <v>202</v>
      </c>
      <c r="Q11" s="54">
        <v>308</v>
      </c>
      <c r="R11" s="2">
        <v>289</v>
      </c>
    </row>
    <row r="12" spans="1:18" ht="12" customHeight="1">
      <c r="A12" s="698"/>
      <c r="B12" s="698"/>
      <c r="C12" s="616"/>
      <c r="D12" s="620"/>
      <c r="E12" s="620"/>
      <c r="F12" s="620"/>
      <c r="G12" s="620"/>
      <c r="H12" s="620"/>
      <c r="I12" s="620"/>
      <c r="J12" s="620"/>
      <c r="K12" s="620"/>
      <c r="P12" s="54"/>
      <c r="Q12" s="54"/>
    </row>
    <row r="13" spans="1:18" ht="12" customHeight="1">
      <c r="A13" s="698" t="s">
        <v>949</v>
      </c>
      <c r="B13" s="698"/>
      <c r="C13" s="616">
        <v>3</v>
      </c>
      <c r="D13" s="620">
        <v>4</v>
      </c>
      <c r="E13" s="620">
        <v>1</v>
      </c>
      <c r="F13" s="620">
        <v>2</v>
      </c>
      <c r="G13" s="620">
        <v>1</v>
      </c>
      <c r="H13" s="620">
        <v>3</v>
      </c>
      <c r="I13" s="620">
        <v>2</v>
      </c>
      <c r="J13" s="616" t="s">
        <v>10</v>
      </c>
      <c r="K13" s="620">
        <v>1</v>
      </c>
      <c r="L13" s="54">
        <v>2</v>
      </c>
      <c r="M13" s="662" t="s">
        <v>10</v>
      </c>
      <c r="N13" s="662" t="s">
        <v>10</v>
      </c>
      <c r="O13" s="662">
        <v>2</v>
      </c>
      <c r="P13" s="54">
        <v>2</v>
      </c>
      <c r="Q13" s="54">
        <v>7</v>
      </c>
      <c r="R13" s="2">
        <v>12</v>
      </c>
    </row>
    <row r="14" spans="1:18" ht="12" customHeight="1">
      <c r="A14" s="698" t="s">
        <v>950</v>
      </c>
      <c r="B14" s="698"/>
      <c r="C14" s="616">
        <v>12</v>
      </c>
      <c r="D14" s="620">
        <v>9</v>
      </c>
      <c r="E14" s="616">
        <v>2</v>
      </c>
      <c r="F14" s="620">
        <v>4</v>
      </c>
      <c r="G14" s="620">
        <v>2</v>
      </c>
      <c r="H14" s="620">
        <v>5</v>
      </c>
      <c r="I14" s="620">
        <v>3</v>
      </c>
      <c r="J14" s="620">
        <v>4</v>
      </c>
      <c r="K14" s="620">
        <v>2</v>
      </c>
      <c r="L14" s="54">
        <v>2</v>
      </c>
      <c r="M14" s="662" t="s">
        <v>10</v>
      </c>
      <c r="N14" s="662">
        <v>1</v>
      </c>
      <c r="O14" s="662">
        <v>1</v>
      </c>
      <c r="P14" s="54">
        <v>14</v>
      </c>
      <c r="Q14" s="54">
        <v>21</v>
      </c>
      <c r="R14" s="2">
        <v>18</v>
      </c>
    </row>
    <row r="15" spans="1:18" ht="12" customHeight="1">
      <c r="A15" s="698"/>
      <c r="B15" s="698"/>
      <c r="C15" s="616"/>
      <c r="D15" s="620"/>
      <c r="E15" s="620"/>
      <c r="F15" s="620"/>
      <c r="G15" s="620"/>
      <c r="H15" s="620"/>
      <c r="I15" s="620"/>
      <c r="J15" s="620"/>
      <c r="K15" s="620"/>
    </row>
    <row r="16" spans="1:18" ht="12" customHeight="1">
      <c r="A16" s="974" t="s">
        <v>951</v>
      </c>
      <c r="B16" s="974"/>
      <c r="C16" s="611">
        <v>928</v>
      </c>
      <c r="D16" s="610">
        <v>1194</v>
      </c>
      <c r="E16" s="610">
        <v>3064</v>
      </c>
      <c r="F16" s="610">
        <v>3869</v>
      </c>
      <c r="G16" s="610">
        <v>532</v>
      </c>
      <c r="H16" s="610">
        <v>538</v>
      </c>
      <c r="I16" s="610">
        <v>573</v>
      </c>
      <c r="J16" s="610">
        <v>324</v>
      </c>
      <c r="K16" s="610">
        <v>363</v>
      </c>
      <c r="L16" s="893">
        <v>324</v>
      </c>
      <c r="M16" s="893">
        <v>265</v>
      </c>
      <c r="N16" s="893">
        <v>405</v>
      </c>
      <c r="O16" s="893">
        <v>337</v>
      </c>
      <c r="P16" s="893">
        <v>312</v>
      </c>
      <c r="Q16" s="893">
        <v>191</v>
      </c>
      <c r="R16" s="1018">
        <v>117</v>
      </c>
    </row>
    <row r="17" spans="1:18" ht="12" customHeight="1">
      <c r="A17" s="698" t="s">
        <v>800</v>
      </c>
      <c r="B17" s="698"/>
      <c r="C17" s="616"/>
      <c r="D17" s="620"/>
      <c r="E17" s="620"/>
      <c r="F17" s="620"/>
      <c r="G17" s="620"/>
      <c r="H17" s="620"/>
      <c r="I17" s="620"/>
      <c r="J17" s="620"/>
      <c r="K17" s="620"/>
    </row>
    <row r="18" spans="1:18" ht="12" customHeight="1">
      <c r="A18" s="698" t="s">
        <v>946</v>
      </c>
      <c r="B18" s="698"/>
      <c r="C18" s="616">
        <v>129</v>
      </c>
      <c r="D18" s="620">
        <v>170</v>
      </c>
      <c r="E18" s="620">
        <v>196</v>
      </c>
      <c r="F18" s="620">
        <v>330</v>
      </c>
      <c r="G18" s="620">
        <v>60</v>
      </c>
      <c r="H18" s="620">
        <v>56</v>
      </c>
      <c r="I18" s="620">
        <v>40</v>
      </c>
      <c r="J18" s="620">
        <v>21</v>
      </c>
      <c r="K18" s="620">
        <v>22</v>
      </c>
      <c r="L18" s="54">
        <v>22</v>
      </c>
      <c r="M18" s="54">
        <v>1</v>
      </c>
      <c r="N18" s="54">
        <v>13</v>
      </c>
      <c r="O18" s="54">
        <v>45</v>
      </c>
      <c r="P18" s="2">
        <v>33</v>
      </c>
      <c r="Q18" s="2">
        <v>35</v>
      </c>
      <c r="R18" s="2">
        <v>37</v>
      </c>
    </row>
    <row r="19" spans="1:18" ht="12" customHeight="1">
      <c r="A19" s="698"/>
      <c r="B19" s="698"/>
      <c r="C19" s="616"/>
      <c r="D19" s="620"/>
      <c r="E19" s="620"/>
      <c r="F19" s="620"/>
      <c r="G19" s="620"/>
      <c r="H19" s="620"/>
      <c r="I19" s="620"/>
      <c r="J19" s="620"/>
      <c r="K19" s="620"/>
    </row>
    <row r="20" spans="1:18" ht="12" customHeight="1">
      <c r="A20" s="698" t="s">
        <v>947</v>
      </c>
      <c r="B20" s="698"/>
      <c r="C20" s="616">
        <v>304</v>
      </c>
      <c r="D20" s="620">
        <v>411</v>
      </c>
      <c r="E20" s="620">
        <v>1306</v>
      </c>
      <c r="F20" s="620">
        <v>1841</v>
      </c>
      <c r="G20" s="620">
        <v>175</v>
      </c>
      <c r="H20" s="620">
        <v>173</v>
      </c>
      <c r="I20" s="620">
        <v>211</v>
      </c>
      <c r="J20" s="620">
        <v>109</v>
      </c>
      <c r="K20" s="620">
        <v>118</v>
      </c>
      <c r="L20" s="54">
        <v>87</v>
      </c>
      <c r="M20" s="54">
        <v>78</v>
      </c>
      <c r="N20" s="54">
        <v>102</v>
      </c>
      <c r="O20" s="54">
        <v>107</v>
      </c>
      <c r="P20" s="54">
        <v>139</v>
      </c>
      <c r="Q20" s="54">
        <v>53</v>
      </c>
      <c r="R20" s="2">
        <v>21</v>
      </c>
    </row>
    <row r="21" spans="1:18" ht="12" customHeight="1">
      <c r="A21" s="698" t="s">
        <v>948</v>
      </c>
      <c r="B21" s="698"/>
      <c r="C21" s="616">
        <v>341</v>
      </c>
      <c r="D21" s="620">
        <v>427</v>
      </c>
      <c r="E21" s="620">
        <v>1435</v>
      </c>
      <c r="F21" s="620">
        <v>1520</v>
      </c>
      <c r="G21" s="620">
        <v>237</v>
      </c>
      <c r="H21" s="620">
        <v>262</v>
      </c>
      <c r="I21" s="620">
        <v>256</v>
      </c>
      <c r="J21" s="620">
        <v>163</v>
      </c>
      <c r="K21" s="620">
        <v>176</v>
      </c>
      <c r="L21" s="54">
        <v>185</v>
      </c>
      <c r="M21" s="54">
        <v>163</v>
      </c>
      <c r="N21" s="54">
        <v>243</v>
      </c>
      <c r="O21" s="54">
        <v>159</v>
      </c>
      <c r="P21" s="54">
        <v>100</v>
      </c>
      <c r="Q21" s="54">
        <v>82</v>
      </c>
      <c r="R21" s="2">
        <v>45</v>
      </c>
    </row>
    <row r="22" spans="1:18" ht="12" customHeight="1">
      <c r="A22" s="698"/>
      <c r="B22" s="698"/>
      <c r="C22" s="616"/>
      <c r="D22" s="620"/>
      <c r="E22" s="620"/>
      <c r="F22" s="620"/>
      <c r="G22" s="620"/>
      <c r="H22" s="620"/>
      <c r="I22" s="620"/>
      <c r="J22" s="620"/>
      <c r="K22" s="620"/>
      <c r="P22" s="54"/>
      <c r="Q22" s="54"/>
    </row>
    <row r="23" spans="1:18" ht="12" customHeight="1">
      <c r="A23" s="698" t="s">
        <v>949</v>
      </c>
      <c r="B23" s="698"/>
      <c r="C23" s="616">
        <v>33</v>
      </c>
      <c r="D23" s="620">
        <v>53</v>
      </c>
      <c r="E23" s="620">
        <v>35</v>
      </c>
      <c r="F23" s="620">
        <v>45</v>
      </c>
      <c r="G23" s="620">
        <v>16</v>
      </c>
      <c r="H23" s="620">
        <v>12</v>
      </c>
      <c r="I23" s="620">
        <v>17</v>
      </c>
      <c r="J23" s="620">
        <v>5</v>
      </c>
      <c r="K23" s="620">
        <v>10</v>
      </c>
      <c r="L23" s="54">
        <v>6</v>
      </c>
      <c r="M23" s="54">
        <v>4</v>
      </c>
      <c r="N23" s="54">
        <v>9</v>
      </c>
      <c r="O23" s="54">
        <v>13</v>
      </c>
      <c r="P23" s="54">
        <v>13</v>
      </c>
      <c r="Q23" s="54">
        <v>5</v>
      </c>
      <c r="R23" s="2">
        <v>4</v>
      </c>
    </row>
    <row r="24" spans="1:18" ht="12" customHeight="1">
      <c r="A24" s="698" t="s">
        <v>950</v>
      </c>
      <c r="B24" s="698"/>
      <c r="C24" s="616">
        <v>121</v>
      </c>
      <c r="D24" s="620">
        <v>133</v>
      </c>
      <c r="E24" s="620">
        <v>92</v>
      </c>
      <c r="F24" s="620">
        <v>127</v>
      </c>
      <c r="G24" s="620">
        <v>44</v>
      </c>
      <c r="H24" s="620">
        <v>35</v>
      </c>
      <c r="I24" s="620">
        <v>47</v>
      </c>
      <c r="J24" s="620">
        <v>27</v>
      </c>
      <c r="K24" s="620">
        <v>37</v>
      </c>
      <c r="L24" s="54">
        <v>24</v>
      </c>
      <c r="M24" s="54">
        <v>19</v>
      </c>
      <c r="N24" s="54">
        <v>38</v>
      </c>
      <c r="O24" s="54">
        <v>13</v>
      </c>
      <c r="P24" s="54">
        <v>27</v>
      </c>
      <c r="Q24" s="54">
        <v>16</v>
      </c>
      <c r="R24" s="2">
        <v>10</v>
      </c>
    </row>
    <row r="25" spans="1:18" ht="12" customHeight="1">
      <c r="A25" s="974"/>
      <c r="B25" s="974"/>
      <c r="C25" s="611"/>
      <c r="D25" s="610"/>
      <c r="E25" s="610"/>
      <c r="F25" s="610"/>
      <c r="G25" s="610"/>
      <c r="H25" s="610"/>
      <c r="I25" s="610"/>
      <c r="J25" s="610"/>
      <c r="K25" s="610"/>
      <c r="L25" s="925"/>
      <c r="M25" s="925"/>
      <c r="N25" s="925"/>
      <c r="O25" s="925"/>
    </row>
    <row r="26" spans="1:18" ht="12" customHeight="1">
      <c r="A26" s="974" t="s">
        <v>952</v>
      </c>
      <c r="B26" s="974"/>
      <c r="C26" s="611">
        <v>-775</v>
      </c>
      <c r="D26" s="610">
        <v>-1068</v>
      </c>
      <c r="E26" s="610">
        <v>-3002</v>
      </c>
      <c r="F26" s="610">
        <v>-3499</v>
      </c>
      <c r="G26" s="610">
        <v>-25</v>
      </c>
      <c r="H26" s="610">
        <v>-109</v>
      </c>
      <c r="I26" s="610">
        <v>-371</v>
      </c>
      <c r="J26" s="610">
        <v>-163</v>
      </c>
      <c r="K26" s="610">
        <v>-223</v>
      </c>
      <c r="L26" s="925">
        <v>-173</v>
      </c>
      <c r="M26" s="925">
        <v>-244</v>
      </c>
      <c r="N26" s="925">
        <v>-369</v>
      </c>
      <c r="O26" s="925">
        <v>-308</v>
      </c>
      <c r="P26" s="893">
        <v>135</v>
      </c>
      <c r="Q26" s="893">
        <v>536</v>
      </c>
      <c r="R26" s="1018">
        <v>647</v>
      </c>
    </row>
    <row r="27" spans="1:18" ht="12" customHeight="1">
      <c r="A27" s="698" t="s">
        <v>953</v>
      </c>
      <c r="B27" s="698"/>
      <c r="C27" s="616"/>
      <c r="D27" s="620"/>
      <c r="E27" s="620"/>
      <c r="F27" s="620"/>
      <c r="G27" s="620"/>
      <c r="H27" s="620"/>
      <c r="I27" s="620"/>
      <c r="J27" s="620"/>
      <c r="K27" s="620"/>
      <c r="P27" s="145"/>
      <c r="Q27" s="145"/>
    </row>
    <row r="28" spans="1:18" ht="12" customHeight="1">
      <c r="A28" s="698" t="s">
        <v>946</v>
      </c>
      <c r="B28" s="698"/>
      <c r="C28" s="616">
        <v>-121</v>
      </c>
      <c r="D28" s="620">
        <v>-155</v>
      </c>
      <c r="E28" s="620">
        <v>-190</v>
      </c>
      <c r="F28" s="620">
        <v>-307</v>
      </c>
      <c r="G28" s="620">
        <v>-15</v>
      </c>
      <c r="H28" s="620">
        <v>-14</v>
      </c>
      <c r="I28" s="620">
        <v>-35</v>
      </c>
      <c r="J28" s="620">
        <v>-15</v>
      </c>
      <c r="K28" s="620">
        <v>-12</v>
      </c>
      <c r="L28" s="54">
        <v>-16</v>
      </c>
      <c r="M28" s="54">
        <v>-1</v>
      </c>
      <c r="N28" s="54">
        <v>-12</v>
      </c>
      <c r="O28" s="54">
        <v>-45</v>
      </c>
      <c r="P28" s="145">
        <v>22</v>
      </c>
      <c r="Q28" s="145">
        <v>32</v>
      </c>
      <c r="R28" s="2">
        <v>137</v>
      </c>
    </row>
    <row r="29" spans="1:18" ht="12" customHeight="1">
      <c r="A29" s="698"/>
      <c r="B29" s="698"/>
      <c r="C29" s="616"/>
      <c r="D29" s="620"/>
      <c r="E29" s="620"/>
      <c r="F29" s="620"/>
      <c r="G29" s="620"/>
      <c r="H29" s="620"/>
      <c r="I29" s="620"/>
      <c r="J29" s="620"/>
      <c r="K29" s="620"/>
      <c r="P29" s="145"/>
      <c r="Q29" s="145"/>
    </row>
    <row r="30" spans="1:18" ht="12" customHeight="1">
      <c r="A30" s="698" t="s">
        <v>947</v>
      </c>
      <c r="B30" s="698"/>
      <c r="C30" s="616">
        <v>-230</v>
      </c>
      <c r="D30" s="620">
        <v>-355</v>
      </c>
      <c r="E30" s="620">
        <v>-1277</v>
      </c>
      <c r="F30" s="620">
        <v>-1662</v>
      </c>
      <c r="G30" s="620">
        <v>56</v>
      </c>
      <c r="H30" s="620">
        <v>19</v>
      </c>
      <c r="I30" s="620">
        <v>-130</v>
      </c>
      <c r="J30" s="620">
        <v>-23</v>
      </c>
      <c r="K30" s="620">
        <v>-44</v>
      </c>
      <c r="L30" s="54">
        <v>-16</v>
      </c>
      <c r="M30" s="54">
        <v>-62</v>
      </c>
      <c r="N30" s="54">
        <v>-86</v>
      </c>
      <c r="O30" s="54">
        <v>-95</v>
      </c>
      <c r="P30" s="145">
        <v>35</v>
      </c>
      <c r="Q30" s="145">
        <v>271</v>
      </c>
      <c r="R30" s="2">
        <v>250</v>
      </c>
    </row>
    <row r="31" spans="1:18" ht="12" customHeight="1">
      <c r="A31" s="698" t="s">
        <v>948</v>
      </c>
      <c r="B31" s="698"/>
      <c r="C31" s="616">
        <v>-285</v>
      </c>
      <c r="D31" s="620">
        <v>-385</v>
      </c>
      <c r="E31" s="620">
        <v>-1411</v>
      </c>
      <c r="F31" s="620">
        <v>-1358</v>
      </c>
      <c r="G31" s="620">
        <v>-21</v>
      </c>
      <c r="H31" s="620">
        <v>-82</v>
      </c>
      <c r="I31" s="620">
        <v>-153</v>
      </c>
      <c r="J31" s="620">
        <v>-98</v>
      </c>
      <c r="K31" s="620">
        <v>-123</v>
      </c>
      <c r="L31" s="54">
        <v>-115</v>
      </c>
      <c r="M31" s="54">
        <v>-158</v>
      </c>
      <c r="N31" s="54">
        <v>-225</v>
      </c>
      <c r="O31" s="54">
        <v>-145</v>
      </c>
      <c r="P31" s="145">
        <v>102</v>
      </c>
      <c r="Q31" s="145">
        <v>226</v>
      </c>
      <c r="R31" s="2">
        <v>244</v>
      </c>
    </row>
    <row r="32" spans="1:18" ht="12" customHeight="1">
      <c r="A32" s="698"/>
      <c r="B32" s="698"/>
      <c r="C32" s="616"/>
      <c r="D32" s="620"/>
      <c r="E32" s="620"/>
      <c r="F32" s="620"/>
      <c r="G32" s="620"/>
      <c r="H32" s="620"/>
      <c r="I32" s="620"/>
      <c r="J32" s="620"/>
      <c r="K32" s="620"/>
      <c r="P32" s="145"/>
      <c r="Q32" s="145"/>
    </row>
    <row r="33" spans="1:18" ht="12" customHeight="1">
      <c r="A33" s="698" t="s">
        <v>949</v>
      </c>
      <c r="B33" s="698"/>
      <c r="C33" s="616">
        <v>-30</v>
      </c>
      <c r="D33" s="620">
        <v>-49</v>
      </c>
      <c r="E33" s="620">
        <v>-34</v>
      </c>
      <c r="F33" s="620">
        <v>-43</v>
      </c>
      <c r="G33" s="620">
        <v>-13</v>
      </c>
      <c r="H33" s="620">
        <v>-9</v>
      </c>
      <c r="I33" s="620">
        <v>-13</v>
      </c>
      <c r="J33" s="620">
        <v>-5</v>
      </c>
      <c r="K33" s="620">
        <v>-9</v>
      </c>
      <c r="L33" s="54">
        <v>-4</v>
      </c>
      <c r="M33" s="54">
        <v>-4</v>
      </c>
      <c r="N33" s="54">
        <v>-9</v>
      </c>
      <c r="O33" s="54">
        <v>-11</v>
      </c>
      <c r="P33" s="145">
        <v>-11</v>
      </c>
      <c r="Q33" s="145">
        <v>2</v>
      </c>
      <c r="R33" s="2">
        <v>8</v>
      </c>
    </row>
    <row r="34" spans="1:18" ht="12" customHeight="1">
      <c r="A34" s="698" t="s">
        <v>954</v>
      </c>
      <c r="B34" s="698"/>
      <c r="C34" s="616">
        <v>-109</v>
      </c>
      <c r="D34" s="620">
        <v>-124</v>
      </c>
      <c r="E34" s="620">
        <v>-90</v>
      </c>
      <c r="F34" s="620">
        <v>-123</v>
      </c>
      <c r="G34" s="620">
        <v>-32</v>
      </c>
      <c r="H34" s="620">
        <v>-30</v>
      </c>
      <c r="I34" s="620">
        <v>-44</v>
      </c>
      <c r="J34" s="620">
        <v>-23</v>
      </c>
      <c r="K34" s="620">
        <v>-35</v>
      </c>
      <c r="L34" s="54">
        <v>-22</v>
      </c>
      <c r="M34" s="54">
        <v>-19</v>
      </c>
      <c r="N34" s="54">
        <v>-37</v>
      </c>
      <c r="O34" s="54">
        <v>-12</v>
      </c>
      <c r="P34" s="145">
        <v>-13</v>
      </c>
      <c r="Q34" s="145">
        <v>5</v>
      </c>
      <c r="R34" s="2">
        <v>8</v>
      </c>
    </row>
    <row r="35" spans="1:18" ht="12" customHeight="1">
      <c r="A35" s="698"/>
      <c r="B35" s="698"/>
      <c r="C35" s="616"/>
      <c r="D35" s="620"/>
      <c r="E35" s="620"/>
      <c r="F35" s="620"/>
      <c r="G35" s="620"/>
      <c r="H35" s="620"/>
      <c r="I35" s="620"/>
      <c r="J35" s="620"/>
      <c r="K35" s="620"/>
      <c r="P35" s="145"/>
      <c r="Q35" s="145"/>
    </row>
    <row r="36" spans="1:18" ht="12" customHeight="1">
      <c r="A36" s="961" t="s">
        <v>928</v>
      </c>
      <c r="B36" s="961"/>
      <c r="C36" s="616"/>
      <c r="D36" s="620"/>
      <c r="E36" s="620"/>
      <c r="F36" s="620"/>
      <c r="G36" s="620"/>
      <c r="H36" s="620"/>
      <c r="I36" s="620"/>
      <c r="J36" s="620"/>
      <c r="K36" s="620"/>
      <c r="P36" s="145"/>
      <c r="Q36" s="145"/>
    </row>
    <row r="37" spans="1:18" ht="12" customHeight="1">
      <c r="A37" s="974" t="s">
        <v>945</v>
      </c>
      <c r="B37" s="974"/>
      <c r="C37" s="616">
        <v>153</v>
      </c>
      <c r="D37" s="610">
        <v>126</v>
      </c>
      <c r="E37" s="610">
        <v>66</v>
      </c>
      <c r="F37" s="610">
        <v>370</v>
      </c>
      <c r="G37" s="610">
        <v>507</v>
      </c>
      <c r="H37" s="610">
        <v>429</v>
      </c>
      <c r="I37" s="610">
        <v>198</v>
      </c>
      <c r="J37" s="610">
        <v>161</v>
      </c>
      <c r="K37" s="610">
        <v>140</v>
      </c>
      <c r="L37" s="893">
        <v>151</v>
      </c>
      <c r="M37" s="893">
        <v>21</v>
      </c>
      <c r="N37" s="893">
        <v>36</v>
      </c>
      <c r="O37" s="893">
        <v>29</v>
      </c>
      <c r="P37" s="893">
        <v>447</v>
      </c>
      <c r="Q37" s="893">
        <v>727</v>
      </c>
      <c r="R37" s="1018">
        <v>764</v>
      </c>
    </row>
    <row r="38" spans="1:18" ht="12" customHeight="1">
      <c r="A38" s="698" t="s">
        <v>800</v>
      </c>
      <c r="B38" s="698"/>
      <c r="C38" s="616"/>
      <c r="D38" s="620"/>
      <c r="E38" s="620"/>
      <c r="F38" s="620"/>
      <c r="G38" s="620"/>
      <c r="H38" s="620"/>
      <c r="I38" s="620"/>
      <c r="J38" s="620"/>
      <c r="K38" s="620"/>
    </row>
    <row r="39" spans="1:18" ht="12" customHeight="1">
      <c r="A39" s="698" t="s">
        <v>946</v>
      </c>
      <c r="B39" s="698"/>
      <c r="C39" s="616">
        <v>8</v>
      </c>
      <c r="D39" s="620">
        <v>15</v>
      </c>
      <c r="E39" s="620">
        <v>6</v>
      </c>
      <c r="F39" s="620">
        <v>23</v>
      </c>
      <c r="G39" s="620">
        <v>45</v>
      </c>
      <c r="H39" s="620">
        <v>42</v>
      </c>
      <c r="I39" s="620">
        <v>6</v>
      </c>
      <c r="J39" s="620">
        <v>6</v>
      </c>
      <c r="K39" s="620">
        <v>10</v>
      </c>
      <c r="L39" s="54">
        <v>6</v>
      </c>
      <c r="M39" s="662" t="s">
        <v>10</v>
      </c>
      <c r="N39" s="662">
        <v>1</v>
      </c>
      <c r="O39" s="662" t="s">
        <v>10</v>
      </c>
      <c r="P39" s="54">
        <v>55</v>
      </c>
      <c r="Q39" s="54">
        <v>67</v>
      </c>
      <c r="R39" s="2">
        <v>174</v>
      </c>
    </row>
    <row r="40" spans="1:18" ht="12" customHeight="1">
      <c r="A40" s="698"/>
      <c r="B40" s="698"/>
      <c r="C40" s="616"/>
      <c r="D40" s="620"/>
      <c r="E40" s="620"/>
      <c r="F40" s="620"/>
      <c r="G40" s="620"/>
      <c r="H40" s="620"/>
      <c r="I40" s="620"/>
      <c r="J40" s="620"/>
      <c r="K40" s="620"/>
      <c r="P40" s="54"/>
      <c r="Q40" s="54"/>
    </row>
    <row r="41" spans="1:18" ht="12" customHeight="1">
      <c r="A41" s="698" t="s">
        <v>947</v>
      </c>
      <c r="B41" s="698"/>
      <c r="C41" s="616">
        <v>74</v>
      </c>
      <c r="D41" s="620">
        <v>56</v>
      </c>
      <c r="E41" s="620">
        <v>29</v>
      </c>
      <c r="F41" s="620">
        <v>179</v>
      </c>
      <c r="G41" s="620">
        <v>231</v>
      </c>
      <c r="H41" s="620">
        <v>192</v>
      </c>
      <c r="I41" s="620">
        <v>84</v>
      </c>
      <c r="J41" s="620">
        <v>86</v>
      </c>
      <c r="K41" s="620">
        <v>74</v>
      </c>
      <c r="L41" s="54">
        <v>71</v>
      </c>
      <c r="M41" s="54">
        <v>16</v>
      </c>
      <c r="N41" s="54">
        <v>16</v>
      </c>
      <c r="O41" s="54">
        <v>12</v>
      </c>
      <c r="P41" s="54">
        <v>174</v>
      </c>
      <c r="Q41" s="54">
        <v>324</v>
      </c>
      <c r="R41" s="2">
        <v>271</v>
      </c>
    </row>
    <row r="42" spans="1:18" ht="12" customHeight="1">
      <c r="A42" s="698" t="s">
        <v>948</v>
      </c>
      <c r="B42" s="698"/>
      <c r="C42" s="616">
        <v>56</v>
      </c>
      <c r="D42" s="620">
        <v>42</v>
      </c>
      <c r="E42" s="620">
        <v>24</v>
      </c>
      <c r="F42" s="620">
        <v>162</v>
      </c>
      <c r="G42" s="620">
        <v>216</v>
      </c>
      <c r="H42" s="620">
        <v>180</v>
      </c>
      <c r="I42" s="620">
        <v>103</v>
      </c>
      <c r="J42" s="620">
        <v>65</v>
      </c>
      <c r="K42" s="620">
        <v>53</v>
      </c>
      <c r="L42" s="54">
        <v>70</v>
      </c>
      <c r="M42" s="54">
        <v>5</v>
      </c>
      <c r="N42" s="54">
        <v>18</v>
      </c>
      <c r="O42" s="54">
        <v>14</v>
      </c>
      <c r="P42" s="54">
        <v>202</v>
      </c>
      <c r="Q42" s="54">
        <v>308</v>
      </c>
      <c r="R42" s="2">
        <v>289</v>
      </c>
    </row>
    <row r="43" spans="1:18" ht="12" customHeight="1">
      <c r="A43" s="698"/>
      <c r="B43" s="698"/>
      <c r="C43" s="616"/>
      <c r="D43" s="620"/>
      <c r="E43" s="620"/>
      <c r="F43" s="620"/>
      <c r="G43" s="620"/>
      <c r="H43" s="620"/>
      <c r="I43" s="620"/>
      <c r="J43" s="620"/>
      <c r="K43" s="620"/>
      <c r="P43" s="54"/>
      <c r="Q43" s="54"/>
    </row>
    <row r="44" spans="1:18" ht="12" customHeight="1">
      <c r="A44" s="698" t="s">
        <v>949</v>
      </c>
      <c r="B44" s="698"/>
      <c r="C44" s="616">
        <v>3</v>
      </c>
      <c r="D44" s="620">
        <v>4</v>
      </c>
      <c r="E44" s="620">
        <v>1</v>
      </c>
      <c r="F44" s="620">
        <v>2</v>
      </c>
      <c r="G44" s="620">
        <v>1</v>
      </c>
      <c r="H44" s="620">
        <v>3</v>
      </c>
      <c r="I44" s="620">
        <v>2</v>
      </c>
      <c r="J44" s="616" t="s">
        <v>10</v>
      </c>
      <c r="K44" s="620">
        <v>1</v>
      </c>
      <c r="L44" s="54">
        <v>2</v>
      </c>
      <c r="M44" s="662" t="s">
        <v>10</v>
      </c>
      <c r="N44" s="662" t="s">
        <v>10</v>
      </c>
      <c r="O44" s="662">
        <v>2</v>
      </c>
      <c r="P44" s="54">
        <v>2</v>
      </c>
      <c r="Q44" s="54">
        <v>7</v>
      </c>
      <c r="R44" s="2">
        <v>12</v>
      </c>
    </row>
    <row r="45" spans="1:18" ht="12" customHeight="1">
      <c r="A45" s="698" t="s">
        <v>954</v>
      </c>
      <c r="B45" s="698"/>
      <c r="C45" s="616">
        <v>12</v>
      </c>
      <c r="D45" s="620">
        <v>9</v>
      </c>
      <c r="E45" s="616">
        <v>2</v>
      </c>
      <c r="F45" s="620">
        <v>4</v>
      </c>
      <c r="G45" s="620">
        <v>2</v>
      </c>
      <c r="H45" s="620">
        <v>5</v>
      </c>
      <c r="I45" s="620">
        <v>3</v>
      </c>
      <c r="J45" s="620">
        <v>4</v>
      </c>
      <c r="K45" s="620">
        <v>2</v>
      </c>
      <c r="L45" s="54">
        <v>2</v>
      </c>
      <c r="M45" s="662" t="s">
        <v>10</v>
      </c>
      <c r="N45" s="662">
        <v>1</v>
      </c>
      <c r="O45" s="662">
        <v>1</v>
      </c>
      <c r="P45" s="54">
        <v>14</v>
      </c>
      <c r="Q45" s="54">
        <v>21</v>
      </c>
      <c r="R45" s="2">
        <v>18</v>
      </c>
    </row>
    <row r="46" spans="1:18" ht="12" customHeight="1">
      <c r="A46" s="698"/>
      <c r="B46" s="698"/>
      <c r="C46" s="616"/>
      <c r="D46" s="620"/>
      <c r="E46" s="620"/>
      <c r="F46" s="620"/>
      <c r="G46" s="620"/>
      <c r="H46" s="620"/>
      <c r="I46" s="620"/>
      <c r="J46" s="620"/>
      <c r="K46" s="620"/>
    </row>
    <row r="47" spans="1:18" ht="12" customHeight="1">
      <c r="A47" s="974" t="s">
        <v>951</v>
      </c>
      <c r="B47" s="974"/>
      <c r="C47" s="611">
        <v>927</v>
      </c>
      <c r="D47" s="610">
        <v>1171</v>
      </c>
      <c r="E47" s="610">
        <v>3064</v>
      </c>
      <c r="F47" s="610">
        <v>3869</v>
      </c>
      <c r="G47" s="610">
        <v>532</v>
      </c>
      <c r="H47" s="610">
        <v>538</v>
      </c>
      <c r="I47" s="610">
        <v>573</v>
      </c>
      <c r="J47" s="610">
        <v>324</v>
      </c>
      <c r="K47" s="610">
        <v>363</v>
      </c>
      <c r="L47" s="893">
        <v>324</v>
      </c>
      <c r="M47" s="893">
        <v>265</v>
      </c>
      <c r="N47" s="893">
        <v>405</v>
      </c>
      <c r="O47" s="893">
        <v>337</v>
      </c>
      <c r="P47" s="893">
        <v>312</v>
      </c>
      <c r="Q47" s="893">
        <v>191</v>
      </c>
      <c r="R47" s="1018">
        <v>117</v>
      </c>
    </row>
    <row r="48" spans="1:18" ht="12" customHeight="1">
      <c r="A48" s="698" t="s">
        <v>953</v>
      </c>
      <c r="B48" s="698"/>
      <c r="C48" s="616"/>
      <c r="D48" s="620"/>
      <c r="E48" s="620"/>
      <c r="F48" s="620"/>
      <c r="G48" s="620"/>
      <c r="H48" s="620"/>
      <c r="I48" s="620"/>
      <c r="J48" s="620"/>
      <c r="K48" s="620"/>
      <c r="P48" s="145"/>
      <c r="Q48" s="145"/>
    </row>
    <row r="49" spans="1:18" ht="12" customHeight="1">
      <c r="A49" s="698" t="s">
        <v>946</v>
      </c>
      <c r="B49" s="698"/>
      <c r="C49" s="616">
        <v>129</v>
      </c>
      <c r="D49" s="620">
        <v>170</v>
      </c>
      <c r="E49" s="620">
        <v>196</v>
      </c>
      <c r="F49" s="620">
        <v>330</v>
      </c>
      <c r="G49" s="620">
        <v>60</v>
      </c>
      <c r="H49" s="620">
        <v>56</v>
      </c>
      <c r="I49" s="620">
        <v>40</v>
      </c>
      <c r="J49" s="620">
        <v>21</v>
      </c>
      <c r="K49" s="620">
        <v>22</v>
      </c>
      <c r="L49" s="54">
        <v>22</v>
      </c>
      <c r="M49" s="54">
        <v>1</v>
      </c>
      <c r="N49" s="54">
        <v>13</v>
      </c>
      <c r="O49" s="54">
        <v>45</v>
      </c>
      <c r="P49" s="145">
        <v>33</v>
      </c>
      <c r="Q49" s="145">
        <v>35</v>
      </c>
      <c r="R49" s="2">
        <v>37</v>
      </c>
    </row>
    <row r="50" spans="1:18" ht="12" customHeight="1">
      <c r="A50" s="698"/>
      <c r="B50" s="698"/>
      <c r="C50" s="616"/>
      <c r="D50" s="620"/>
      <c r="E50" s="620"/>
      <c r="F50" s="620"/>
      <c r="G50" s="620"/>
      <c r="H50" s="620"/>
      <c r="I50" s="620"/>
      <c r="J50" s="620"/>
      <c r="K50" s="620"/>
      <c r="P50" s="145"/>
      <c r="Q50" s="145"/>
    </row>
    <row r="51" spans="1:18" ht="12" customHeight="1">
      <c r="A51" s="698" t="s">
        <v>947</v>
      </c>
      <c r="B51" s="698"/>
      <c r="C51" s="616">
        <v>303</v>
      </c>
      <c r="D51" s="620">
        <v>394</v>
      </c>
      <c r="E51" s="620">
        <v>1306</v>
      </c>
      <c r="F51" s="620">
        <v>1841</v>
      </c>
      <c r="G51" s="620">
        <v>175</v>
      </c>
      <c r="H51" s="620">
        <v>173</v>
      </c>
      <c r="I51" s="620">
        <v>211</v>
      </c>
      <c r="J51" s="620">
        <v>109</v>
      </c>
      <c r="K51" s="620">
        <v>118</v>
      </c>
      <c r="L51" s="54">
        <v>87</v>
      </c>
      <c r="M51" s="54">
        <v>78</v>
      </c>
      <c r="N51" s="54">
        <v>102</v>
      </c>
      <c r="O51" s="54">
        <v>107</v>
      </c>
      <c r="P51" s="145">
        <v>139</v>
      </c>
      <c r="Q51" s="145">
        <v>53</v>
      </c>
      <c r="R51" s="2">
        <v>21</v>
      </c>
    </row>
    <row r="52" spans="1:18" ht="12" customHeight="1">
      <c r="A52" s="698" t="s">
        <v>948</v>
      </c>
      <c r="B52" s="698"/>
      <c r="C52" s="616">
        <v>340</v>
      </c>
      <c r="D52" s="620">
        <v>421</v>
      </c>
      <c r="E52" s="620">
        <v>1435</v>
      </c>
      <c r="F52" s="620">
        <v>1520</v>
      </c>
      <c r="G52" s="620">
        <v>237</v>
      </c>
      <c r="H52" s="620">
        <v>262</v>
      </c>
      <c r="I52" s="620">
        <v>256</v>
      </c>
      <c r="J52" s="620">
        <v>163</v>
      </c>
      <c r="K52" s="620">
        <v>176</v>
      </c>
      <c r="L52" s="54">
        <v>185</v>
      </c>
      <c r="M52" s="54">
        <v>163</v>
      </c>
      <c r="N52" s="54">
        <v>243</v>
      </c>
      <c r="O52" s="54">
        <v>159</v>
      </c>
      <c r="P52" s="145">
        <v>100</v>
      </c>
      <c r="Q52" s="145">
        <v>82</v>
      </c>
      <c r="R52" s="2">
        <v>45</v>
      </c>
    </row>
    <row r="53" spans="1:18" ht="12" customHeight="1">
      <c r="A53" s="698"/>
      <c r="B53" s="698"/>
      <c r="C53" s="616"/>
      <c r="D53" s="620"/>
      <c r="E53" s="620"/>
      <c r="F53" s="620"/>
      <c r="G53" s="620"/>
      <c r="H53" s="620"/>
      <c r="I53" s="620"/>
      <c r="J53" s="620"/>
      <c r="K53" s="620"/>
      <c r="P53" s="145"/>
      <c r="Q53" s="145"/>
    </row>
    <row r="54" spans="1:18" ht="12" customHeight="1">
      <c r="A54" s="698" t="s">
        <v>949</v>
      </c>
      <c r="B54" s="698"/>
      <c r="C54" s="616">
        <v>33</v>
      </c>
      <c r="D54" s="620">
        <v>53</v>
      </c>
      <c r="E54" s="620">
        <v>35</v>
      </c>
      <c r="F54" s="620">
        <v>45</v>
      </c>
      <c r="G54" s="620">
        <v>16</v>
      </c>
      <c r="H54" s="620">
        <v>12</v>
      </c>
      <c r="I54" s="620">
        <v>15</v>
      </c>
      <c r="J54" s="620">
        <v>5</v>
      </c>
      <c r="K54" s="620">
        <v>10</v>
      </c>
      <c r="L54" s="54">
        <v>6</v>
      </c>
      <c r="M54" s="54">
        <v>4</v>
      </c>
      <c r="N54" s="54">
        <v>9</v>
      </c>
      <c r="O54" s="54">
        <v>13</v>
      </c>
      <c r="P54" s="145">
        <v>13</v>
      </c>
      <c r="Q54" s="145">
        <v>5</v>
      </c>
      <c r="R54" s="2">
        <v>4</v>
      </c>
    </row>
    <row r="55" spans="1:18" ht="12" customHeight="1">
      <c r="A55" s="698" t="s">
        <v>954</v>
      </c>
      <c r="B55" s="698"/>
      <c r="C55" s="616">
        <v>122</v>
      </c>
      <c r="D55" s="620">
        <v>133</v>
      </c>
      <c r="E55" s="620">
        <v>92</v>
      </c>
      <c r="F55" s="620">
        <v>127</v>
      </c>
      <c r="G55" s="620">
        <v>44</v>
      </c>
      <c r="H55" s="620">
        <v>35</v>
      </c>
      <c r="I55" s="620">
        <v>47</v>
      </c>
      <c r="J55" s="620">
        <v>27</v>
      </c>
      <c r="K55" s="620">
        <v>37</v>
      </c>
      <c r="L55" s="54">
        <v>24</v>
      </c>
      <c r="M55" s="54">
        <v>19</v>
      </c>
      <c r="N55" s="54">
        <v>38</v>
      </c>
      <c r="O55" s="54">
        <v>13</v>
      </c>
      <c r="P55" s="145">
        <v>27</v>
      </c>
      <c r="Q55" s="145">
        <v>16</v>
      </c>
      <c r="R55" s="2">
        <v>10</v>
      </c>
    </row>
    <row r="56" spans="1:18" ht="12" customHeight="1">
      <c r="A56" s="698"/>
      <c r="B56" s="698"/>
      <c r="C56" s="707"/>
      <c r="D56" s="707"/>
      <c r="E56" s="707"/>
      <c r="F56" s="620"/>
      <c r="G56" s="620"/>
      <c r="H56" s="620"/>
      <c r="I56" s="620"/>
      <c r="J56" s="620"/>
    </row>
    <row r="57" spans="1:18" ht="12" customHeight="1">
      <c r="A57" s="698"/>
      <c r="B57" s="698"/>
      <c r="C57" s="698"/>
      <c r="D57" s="620"/>
      <c r="E57" s="620"/>
      <c r="F57" s="620"/>
      <c r="G57" s="620"/>
      <c r="H57" s="620"/>
      <c r="I57" s="620"/>
      <c r="J57" s="620"/>
    </row>
    <row r="58" spans="1:18" ht="12" customHeight="1">
      <c r="A58" s="698"/>
      <c r="B58" s="698"/>
      <c r="C58" s="698"/>
      <c r="D58" s="620"/>
      <c r="E58" s="620"/>
      <c r="F58" s="620"/>
      <c r="G58" s="620"/>
      <c r="H58" s="620"/>
      <c r="I58" s="620"/>
      <c r="J58" s="620"/>
    </row>
    <row r="59" spans="1:18" ht="18" customHeight="1">
      <c r="A59" s="2203" t="s">
        <v>877</v>
      </c>
      <c r="B59" s="2203"/>
      <c r="C59" s="2203"/>
      <c r="D59" s="2203"/>
      <c r="E59" s="2203"/>
      <c r="F59" s="620"/>
      <c r="G59" s="620"/>
      <c r="H59" s="620"/>
      <c r="I59" s="620"/>
      <c r="J59" s="620"/>
      <c r="K59" s="620"/>
      <c r="P59" s="54"/>
      <c r="Q59" s="54"/>
    </row>
    <row r="60" spans="1:18" ht="18" customHeight="1">
      <c r="A60" s="1254"/>
      <c r="B60" s="1254"/>
      <c r="C60" s="1262">
        <v>2003</v>
      </c>
      <c r="D60" s="1262">
        <v>2004</v>
      </c>
      <c r="E60" s="1193">
        <v>2007</v>
      </c>
      <c r="F60" s="1193">
        <v>2011</v>
      </c>
      <c r="G60" s="1193">
        <v>2012</v>
      </c>
      <c r="H60" s="1193">
        <v>2013</v>
      </c>
      <c r="I60" s="1193">
        <v>2014</v>
      </c>
      <c r="J60" s="1193">
        <v>2015</v>
      </c>
      <c r="K60" s="1193">
        <v>2016</v>
      </c>
      <c r="L60" s="1193">
        <v>2017</v>
      </c>
      <c r="M60" s="1193">
        <v>2018</v>
      </c>
      <c r="N60" s="1193">
        <v>2019</v>
      </c>
      <c r="O60" s="1193">
        <v>2020</v>
      </c>
      <c r="P60" s="1193">
        <v>2021</v>
      </c>
      <c r="Q60" s="1193">
        <v>2022</v>
      </c>
      <c r="R60" s="1193">
        <v>2023</v>
      </c>
    </row>
    <row r="61" spans="1:18" ht="12.75" customHeight="1">
      <c r="A61" s="620"/>
      <c r="B61" s="620"/>
      <c r="C61" s="710"/>
      <c r="D61" s="710"/>
      <c r="E61" s="620"/>
      <c r="F61" s="620"/>
      <c r="G61" s="620"/>
      <c r="H61" s="620"/>
      <c r="I61" s="620"/>
      <c r="J61" s="620"/>
      <c r="K61" s="620"/>
    </row>
    <row r="62" spans="1:18" ht="11.25" customHeight="1">
      <c r="A62" s="974" t="s">
        <v>952</v>
      </c>
      <c r="B62" s="974"/>
      <c r="C62" s="611">
        <v>-774</v>
      </c>
      <c r="D62" s="610">
        <v>-1045</v>
      </c>
      <c r="E62" s="610">
        <v>-3002</v>
      </c>
      <c r="F62" s="610">
        <v>-3499</v>
      </c>
      <c r="G62" s="611">
        <v>-25</v>
      </c>
      <c r="H62" s="610">
        <v>-109</v>
      </c>
      <c r="I62" s="610">
        <v>-371</v>
      </c>
      <c r="J62" s="610">
        <v>-163</v>
      </c>
      <c r="K62" s="610">
        <v>-223</v>
      </c>
      <c r="L62" s="925">
        <v>-173</v>
      </c>
      <c r="M62" s="925">
        <v>-244</v>
      </c>
      <c r="N62" s="925">
        <v>-369</v>
      </c>
      <c r="O62" s="925">
        <v>-308</v>
      </c>
      <c r="P62" s="893">
        <v>135</v>
      </c>
      <c r="Q62" s="893">
        <v>536</v>
      </c>
      <c r="R62" s="1018">
        <v>647</v>
      </c>
    </row>
    <row r="63" spans="1:18" ht="12.75" customHeight="1">
      <c r="A63" s="698" t="s">
        <v>953</v>
      </c>
      <c r="B63" s="698"/>
      <c r="C63" s="616"/>
      <c r="D63" s="620"/>
      <c r="E63" s="620"/>
      <c r="F63" s="620"/>
      <c r="G63" s="620"/>
      <c r="H63" s="620"/>
      <c r="I63" s="620"/>
      <c r="J63" s="620"/>
      <c r="K63" s="620"/>
      <c r="P63" s="145"/>
      <c r="Q63" s="145"/>
    </row>
    <row r="64" spans="1:18" ht="12.75" customHeight="1">
      <c r="A64" s="698" t="s">
        <v>946</v>
      </c>
      <c r="B64" s="698"/>
      <c r="C64" s="616">
        <v>-121</v>
      </c>
      <c r="D64" s="620">
        <v>-155</v>
      </c>
      <c r="E64" s="620">
        <v>-190</v>
      </c>
      <c r="F64" s="620">
        <v>-307</v>
      </c>
      <c r="G64" s="620">
        <v>-15</v>
      </c>
      <c r="H64" s="620">
        <v>-14</v>
      </c>
      <c r="I64" s="620">
        <v>-35</v>
      </c>
      <c r="J64" s="620">
        <v>-15</v>
      </c>
      <c r="K64" s="620">
        <v>-12</v>
      </c>
      <c r="L64" s="54">
        <v>-16</v>
      </c>
      <c r="M64" s="54">
        <v>-1</v>
      </c>
      <c r="N64" s="54">
        <v>-12</v>
      </c>
      <c r="O64" s="54">
        <v>-45</v>
      </c>
      <c r="P64" s="145">
        <v>22</v>
      </c>
      <c r="Q64" s="145">
        <v>32</v>
      </c>
      <c r="R64" s="2">
        <v>137</v>
      </c>
    </row>
    <row r="65" spans="1:18" ht="12" customHeight="1">
      <c r="A65" s="698"/>
      <c r="B65" s="698"/>
      <c r="C65" s="616"/>
      <c r="D65" s="620"/>
      <c r="E65" s="620"/>
      <c r="F65" s="620"/>
      <c r="G65" s="620"/>
      <c r="H65" s="620"/>
      <c r="I65" s="620"/>
      <c r="J65" s="620"/>
      <c r="K65" s="620"/>
      <c r="P65" s="145"/>
      <c r="Q65" s="145"/>
    </row>
    <row r="66" spans="1:18" ht="13.5" customHeight="1">
      <c r="A66" s="698" t="s">
        <v>947</v>
      </c>
      <c r="B66" s="698"/>
      <c r="C66" s="616">
        <v>-229</v>
      </c>
      <c r="D66" s="620">
        <v>-338</v>
      </c>
      <c r="E66" s="620">
        <v>-1277</v>
      </c>
      <c r="F66" s="620">
        <v>-1662</v>
      </c>
      <c r="G66" s="620">
        <v>56</v>
      </c>
      <c r="H66" s="620">
        <v>19</v>
      </c>
      <c r="I66" s="620">
        <v>-130</v>
      </c>
      <c r="J66" s="620">
        <v>-23</v>
      </c>
      <c r="K66" s="620">
        <v>-44</v>
      </c>
      <c r="L66" s="54">
        <v>-16</v>
      </c>
      <c r="M66" s="54">
        <v>-62</v>
      </c>
      <c r="N66" s="54">
        <v>-86</v>
      </c>
      <c r="O66" s="54">
        <v>-95</v>
      </c>
      <c r="P66" s="145">
        <v>35</v>
      </c>
      <c r="Q66" s="145">
        <v>271</v>
      </c>
      <c r="R66" s="2">
        <v>250</v>
      </c>
    </row>
    <row r="67" spans="1:18" ht="12.75" customHeight="1">
      <c r="A67" s="698" t="s">
        <v>948</v>
      </c>
      <c r="B67" s="698"/>
      <c r="C67" s="616">
        <v>-284</v>
      </c>
      <c r="D67" s="620">
        <v>-379</v>
      </c>
      <c r="E67" s="620">
        <v>-1411</v>
      </c>
      <c r="F67" s="620">
        <v>-1358</v>
      </c>
      <c r="G67" s="620">
        <v>-21</v>
      </c>
      <c r="H67" s="620">
        <v>-82</v>
      </c>
      <c r="I67" s="620">
        <v>-153</v>
      </c>
      <c r="J67" s="620">
        <v>-98</v>
      </c>
      <c r="K67" s="620">
        <v>-123</v>
      </c>
      <c r="L67" s="54">
        <v>-115</v>
      </c>
      <c r="M67" s="54">
        <v>-158</v>
      </c>
      <c r="N67" s="54">
        <v>-225</v>
      </c>
      <c r="O67" s="54">
        <v>-145</v>
      </c>
      <c r="P67" s="145">
        <v>102</v>
      </c>
      <c r="Q67" s="145">
        <v>226</v>
      </c>
      <c r="R67" s="2">
        <v>244</v>
      </c>
    </row>
    <row r="68" spans="1:18" ht="12.75" customHeight="1">
      <c r="A68" s="698"/>
      <c r="B68" s="698"/>
      <c r="C68" s="616"/>
      <c r="D68" s="620"/>
      <c r="E68" s="620"/>
      <c r="F68" s="620"/>
      <c r="G68" s="620"/>
      <c r="H68" s="620"/>
      <c r="I68" s="620"/>
      <c r="J68" s="620"/>
      <c r="K68" s="620"/>
      <c r="P68" s="145"/>
      <c r="Q68" s="145"/>
    </row>
    <row r="69" spans="1:18" ht="12.75" customHeight="1">
      <c r="A69" s="698" t="s">
        <v>949</v>
      </c>
      <c r="B69" s="698"/>
      <c r="C69" s="616">
        <v>-30</v>
      </c>
      <c r="D69" s="620">
        <v>-49</v>
      </c>
      <c r="E69" s="620">
        <v>-34</v>
      </c>
      <c r="F69" s="620">
        <v>-43</v>
      </c>
      <c r="G69" s="620">
        <v>-13</v>
      </c>
      <c r="H69" s="620">
        <v>-9</v>
      </c>
      <c r="I69" s="620">
        <v>-15</v>
      </c>
      <c r="J69" s="620">
        <v>-5</v>
      </c>
      <c r="K69" s="620">
        <v>-9</v>
      </c>
      <c r="L69" s="54">
        <v>-4</v>
      </c>
      <c r="M69" s="54">
        <v>-4</v>
      </c>
      <c r="N69" s="54">
        <v>-9</v>
      </c>
      <c r="O69" s="54">
        <v>-11</v>
      </c>
      <c r="P69" s="145">
        <v>-11</v>
      </c>
      <c r="Q69" s="145">
        <v>2</v>
      </c>
      <c r="R69" s="2">
        <v>8</v>
      </c>
    </row>
    <row r="70" spans="1:18" ht="12.75" customHeight="1">
      <c r="A70" s="698" t="s">
        <v>950</v>
      </c>
      <c r="B70" s="698"/>
      <c r="C70" s="616">
        <v>-110</v>
      </c>
      <c r="D70" s="620">
        <v>-124</v>
      </c>
      <c r="E70" s="620">
        <v>-90</v>
      </c>
      <c r="F70" s="620">
        <v>-123</v>
      </c>
      <c r="G70" s="620">
        <v>-21</v>
      </c>
      <c r="H70" s="620">
        <v>-57</v>
      </c>
      <c r="I70" s="620">
        <v>-44</v>
      </c>
      <c r="J70" s="620">
        <v>-23</v>
      </c>
      <c r="K70" s="620">
        <v>-35</v>
      </c>
      <c r="L70" s="54">
        <v>-22</v>
      </c>
      <c r="M70" s="54">
        <v>-19</v>
      </c>
      <c r="N70" s="54">
        <v>-37</v>
      </c>
      <c r="O70" s="54">
        <v>-12</v>
      </c>
      <c r="P70" s="145">
        <v>-13</v>
      </c>
      <c r="Q70" s="145">
        <v>5</v>
      </c>
      <c r="R70" s="2">
        <v>8</v>
      </c>
    </row>
    <row r="71" spans="1:18" ht="12.75" customHeight="1">
      <c r="A71" s="698"/>
      <c r="B71" s="698"/>
      <c r="C71" s="616"/>
      <c r="D71" s="620"/>
      <c r="E71" s="620"/>
      <c r="F71" s="620"/>
      <c r="G71" s="620"/>
      <c r="H71" s="620"/>
      <c r="I71" s="620"/>
      <c r="J71" s="620"/>
      <c r="K71" s="620"/>
    </row>
    <row r="72" spans="1:18" ht="12.75" customHeight="1">
      <c r="A72" s="961" t="s">
        <v>929</v>
      </c>
      <c r="B72" s="961"/>
      <c r="C72" s="616"/>
      <c r="D72" s="620"/>
      <c r="E72" s="620"/>
      <c r="F72" s="620"/>
      <c r="G72" s="620"/>
      <c r="H72" s="620"/>
      <c r="I72" s="620"/>
      <c r="J72" s="620"/>
      <c r="K72" s="620"/>
    </row>
    <row r="73" spans="1:18" ht="12.75" customHeight="1">
      <c r="A73" s="698" t="s">
        <v>955</v>
      </c>
      <c r="B73" s="698"/>
      <c r="C73" s="616" t="s">
        <v>10</v>
      </c>
      <c r="D73" s="616" t="s">
        <v>10</v>
      </c>
      <c r="E73" s="616" t="s">
        <v>10</v>
      </c>
      <c r="F73" s="616" t="s">
        <v>10</v>
      </c>
      <c r="G73" s="616" t="s">
        <v>10</v>
      </c>
      <c r="H73" s="616" t="s">
        <v>10</v>
      </c>
      <c r="I73" s="616" t="s">
        <v>10</v>
      </c>
      <c r="J73" s="616" t="s">
        <v>10</v>
      </c>
      <c r="K73" s="616" t="s">
        <v>10</v>
      </c>
      <c r="L73" s="616" t="s">
        <v>10</v>
      </c>
      <c r="M73" s="616" t="s">
        <v>10</v>
      </c>
      <c r="N73" s="616" t="s">
        <v>10</v>
      </c>
      <c r="O73" s="616" t="s">
        <v>10</v>
      </c>
      <c r="P73" s="616" t="s">
        <v>10</v>
      </c>
      <c r="Q73" s="616" t="s">
        <v>10</v>
      </c>
      <c r="R73" s="616" t="s">
        <v>10</v>
      </c>
    </row>
    <row r="74" spans="1:18" ht="12.75" customHeight="1">
      <c r="A74" s="698" t="s">
        <v>953</v>
      </c>
      <c r="B74" s="698"/>
      <c r="C74" s="616"/>
      <c r="D74" s="620"/>
      <c r="E74" s="616"/>
      <c r="F74" s="616"/>
      <c r="G74" s="616"/>
      <c r="H74" s="620"/>
      <c r="I74" s="616"/>
      <c r="J74" s="616"/>
      <c r="K74" s="616"/>
      <c r="L74" s="616"/>
      <c r="M74" s="616"/>
      <c r="N74" s="616"/>
      <c r="O74" s="616"/>
      <c r="P74" s="616"/>
      <c r="Q74" s="616"/>
      <c r="R74" s="616"/>
    </row>
    <row r="75" spans="1:18" ht="12.75" customHeight="1">
      <c r="A75" s="698" t="s">
        <v>946</v>
      </c>
      <c r="B75" s="698"/>
      <c r="C75" s="616" t="s">
        <v>10</v>
      </c>
      <c r="D75" s="616" t="s">
        <v>10</v>
      </c>
      <c r="E75" s="616" t="s">
        <v>10</v>
      </c>
      <c r="F75" s="616" t="s">
        <v>10</v>
      </c>
      <c r="G75" s="616" t="s">
        <v>10</v>
      </c>
      <c r="H75" s="616" t="s">
        <v>10</v>
      </c>
      <c r="I75" s="616" t="s">
        <v>10</v>
      </c>
      <c r="J75" s="616" t="s">
        <v>10</v>
      </c>
      <c r="K75" s="616" t="s">
        <v>10</v>
      </c>
      <c r="L75" s="616" t="s">
        <v>10</v>
      </c>
      <c r="M75" s="616" t="s">
        <v>10</v>
      </c>
      <c r="N75" s="616" t="s">
        <v>10</v>
      </c>
      <c r="O75" s="616" t="s">
        <v>10</v>
      </c>
      <c r="P75" s="616" t="s">
        <v>10</v>
      </c>
      <c r="Q75" s="616" t="s">
        <v>10</v>
      </c>
      <c r="R75" s="616" t="s">
        <v>10</v>
      </c>
    </row>
    <row r="76" spans="1:18" ht="12.75" customHeight="1">
      <c r="A76" s="698"/>
      <c r="B76" s="698"/>
      <c r="C76" s="616"/>
      <c r="D76" s="620"/>
      <c r="E76" s="616"/>
      <c r="F76" s="616"/>
      <c r="G76" s="616"/>
      <c r="H76" s="620"/>
      <c r="I76" s="616"/>
      <c r="J76" s="616"/>
      <c r="K76" s="616"/>
      <c r="L76" s="616"/>
      <c r="M76" s="616"/>
      <c r="N76" s="616"/>
      <c r="O76" s="616"/>
      <c r="P76" s="616"/>
      <c r="Q76" s="616"/>
      <c r="R76" s="616"/>
    </row>
    <row r="77" spans="1:18" ht="12.75" customHeight="1">
      <c r="A77" s="698" t="s">
        <v>947</v>
      </c>
      <c r="B77" s="698"/>
      <c r="C77" s="620"/>
      <c r="D77" s="620"/>
      <c r="E77" s="620"/>
      <c r="F77" s="616" t="s">
        <v>10</v>
      </c>
      <c r="G77" s="616" t="s">
        <v>10</v>
      </c>
      <c r="H77" s="616" t="s">
        <v>10</v>
      </c>
      <c r="I77" s="616" t="s">
        <v>10</v>
      </c>
      <c r="J77" s="616" t="s">
        <v>10</v>
      </c>
      <c r="K77" s="616" t="s">
        <v>10</v>
      </c>
      <c r="L77" s="616" t="s">
        <v>10</v>
      </c>
      <c r="M77" s="616" t="s">
        <v>10</v>
      </c>
      <c r="N77" s="616" t="s">
        <v>10</v>
      </c>
      <c r="O77" s="616" t="s">
        <v>10</v>
      </c>
      <c r="P77" s="616" t="s">
        <v>10</v>
      </c>
      <c r="Q77" s="616" t="s">
        <v>10</v>
      </c>
      <c r="R77" s="616" t="s">
        <v>10</v>
      </c>
    </row>
    <row r="78" spans="1:18" ht="12.75" customHeight="1">
      <c r="A78" s="698" t="s">
        <v>948</v>
      </c>
      <c r="B78" s="698"/>
      <c r="C78" s="616" t="s">
        <v>10</v>
      </c>
      <c r="D78" s="616" t="s">
        <v>10</v>
      </c>
      <c r="E78" s="616"/>
      <c r="F78" s="616" t="s">
        <v>10</v>
      </c>
      <c r="G78" s="616" t="s">
        <v>10</v>
      </c>
      <c r="H78" s="616" t="s">
        <v>10</v>
      </c>
      <c r="I78" s="616" t="s">
        <v>10</v>
      </c>
      <c r="J78" s="616" t="s">
        <v>10</v>
      </c>
      <c r="K78" s="616" t="s">
        <v>10</v>
      </c>
      <c r="L78" s="616" t="s">
        <v>10</v>
      </c>
      <c r="M78" s="616" t="s">
        <v>10</v>
      </c>
      <c r="N78" s="616" t="s">
        <v>10</v>
      </c>
      <c r="O78" s="616" t="s">
        <v>10</v>
      </c>
      <c r="P78" s="616" t="s">
        <v>10</v>
      </c>
      <c r="Q78" s="616" t="s">
        <v>10</v>
      </c>
      <c r="R78" s="616" t="s">
        <v>10</v>
      </c>
    </row>
    <row r="79" spans="1:18" ht="12.75" customHeight="1">
      <c r="A79" s="698"/>
      <c r="B79" s="698"/>
      <c r="C79" s="616"/>
      <c r="D79" s="620"/>
      <c r="E79" s="616"/>
      <c r="F79" s="616"/>
      <c r="G79" s="616"/>
      <c r="H79" s="616"/>
      <c r="I79" s="616"/>
      <c r="J79" s="616"/>
      <c r="K79" s="616"/>
      <c r="L79" s="616"/>
      <c r="M79" s="616"/>
      <c r="N79" s="616"/>
      <c r="O79" s="616"/>
      <c r="P79" s="616"/>
      <c r="Q79" s="616"/>
      <c r="R79" s="616"/>
    </row>
    <row r="80" spans="1:18" ht="12.75" customHeight="1">
      <c r="A80" s="698" t="s">
        <v>949</v>
      </c>
      <c r="B80" s="698"/>
      <c r="C80" s="620"/>
      <c r="D80" s="620"/>
      <c r="E80" s="620"/>
      <c r="F80" s="616" t="s">
        <v>10</v>
      </c>
      <c r="G80" s="616" t="s">
        <v>10</v>
      </c>
      <c r="H80" s="616"/>
      <c r="I80" s="616" t="s">
        <v>10</v>
      </c>
      <c r="J80" s="616" t="s">
        <v>10</v>
      </c>
      <c r="K80" s="616" t="s">
        <v>10</v>
      </c>
      <c r="L80" s="616" t="s">
        <v>10</v>
      </c>
      <c r="M80" s="616" t="s">
        <v>10</v>
      </c>
      <c r="N80" s="616" t="s">
        <v>10</v>
      </c>
      <c r="O80" s="616" t="s">
        <v>10</v>
      </c>
      <c r="P80" s="616" t="s">
        <v>10</v>
      </c>
      <c r="Q80" s="616" t="s">
        <v>10</v>
      </c>
      <c r="R80" s="616" t="s">
        <v>10</v>
      </c>
    </row>
    <row r="81" spans="1:18" ht="12.75" customHeight="1">
      <c r="A81" s="698" t="s">
        <v>950</v>
      </c>
      <c r="B81" s="698"/>
      <c r="C81" s="616" t="s">
        <v>10</v>
      </c>
      <c r="D81" s="616" t="s">
        <v>10</v>
      </c>
      <c r="E81" s="616" t="s">
        <v>10</v>
      </c>
      <c r="F81" s="616" t="s">
        <v>10</v>
      </c>
      <c r="G81" s="616" t="s">
        <v>10</v>
      </c>
      <c r="H81" s="616" t="s">
        <v>10</v>
      </c>
      <c r="I81" s="616" t="s">
        <v>10</v>
      </c>
      <c r="J81" s="616" t="s">
        <v>10</v>
      </c>
      <c r="K81" s="616" t="s">
        <v>10</v>
      </c>
      <c r="L81" s="616" t="s">
        <v>10</v>
      </c>
      <c r="M81" s="616" t="s">
        <v>10</v>
      </c>
      <c r="N81" s="616" t="s">
        <v>10</v>
      </c>
      <c r="O81" s="616" t="s">
        <v>10</v>
      </c>
      <c r="P81" s="616" t="s">
        <v>10</v>
      </c>
      <c r="Q81" s="616" t="s">
        <v>10</v>
      </c>
      <c r="R81" s="616" t="s">
        <v>10</v>
      </c>
    </row>
    <row r="82" spans="1:18" ht="12.75" customHeight="1">
      <c r="A82" s="698"/>
      <c r="B82" s="698"/>
      <c r="C82" s="616"/>
      <c r="D82" s="620"/>
      <c r="E82" s="616"/>
      <c r="F82" s="616"/>
      <c r="G82" s="616"/>
      <c r="H82" s="616"/>
      <c r="I82" s="616"/>
      <c r="J82" s="616"/>
      <c r="K82" s="616"/>
      <c r="L82" s="616"/>
      <c r="M82" s="616"/>
      <c r="N82" s="616"/>
      <c r="O82" s="616"/>
      <c r="P82" s="616"/>
      <c r="Q82" s="616"/>
      <c r="R82" s="616"/>
    </row>
    <row r="83" spans="1:18" ht="12.75" customHeight="1">
      <c r="A83" s="974" t="s">
        <v>951</v>
      </c>
      <c r="B83" s="974"/>
      <c r="C83" s="611">
        <v>1</v>
      </c>
      <c r="D83" s="610">
        <v>23</v>
      </c>
      <c r="E83" s="611" t="s">
        <v>10</v>
      </c>
      <c r="F83" s="616" t="s">
        <v>10</v>
      </c>
      <c r="G83" s="616" t="s">
        <v>10</v>
      </c>
      <c r="H83" s="616" t="s">
        <v>10</v>
      </c>
      <c r="I83" s="616" t="s">
        <v>10</v>
      </c>
      <c r="J83" s="616" t="s">
        <v>10</v>
      </c>
      <c r="K83" s="616" t="s">
        <v>10</v>
      </c>
      <c r="L83" s="616" t="s">
        <v>10</v>
      </c>
      <c r="M83" s="616" t="s">
        <v>10</v>
      </c>
      <c r="N83" s="616" t="s">
        <v>10</v>
      </c>
      <c r="O83" s="616" t="s">
        <v>10</v>
      </c>
      <c r="P83" s="616" t="s">
        <v>10</v>
      </c>
      <c r="Q83" s="616" t="s">
        <v>10</v>
      </c>
      <c r="R83" s="616" t="s">
        <v>10</v>
      </c>
    </row>
    <row r="84" spans="1:18" ht="12.75" customHeight="1">
      <c r="A84" s="698" t="s">
        <v>800</v>
      </c>
      <c r="B84" s="698"/>
      <c r="C84" s="616"/>
      <c r="D84" s="620"/>
      <c r="E84" s="616"/>
      <c r="F84" s="616"/>
      <c r="G84" s="616" t="s">
        <v>10</v>
      </c>
      <c r="H84" s="616" t="s">
        <v>10</v>
      </c>
      <c r="I84" s="616" t="s">
        <v>10</v>
      </c>
      <c r="J84" s="616" t="s">
        <v>10</v>
      </c>
      <c r="K84" s="616" t="s">
        <v>10</v>
      </c>
      <c r="L84" s="616" t="s">
        <v>10</v>
      </c>
      <c r="M84" s="616" t="s">
        <v>10</v>
      </c>
      <c r="N84" s="616" t="s">
        <v>10</v>
      </c>
      <c r="O84" s="616" t="s">
        <v>10</v>
      </c>
      <c r="P84" s="616" t="s">
        <v>10</v>
      </c>
      <c r="Q84" s="616" t="s">
        <v>10</v>
      </c>
      <c r="R84" s="616" t="s">
        <v>10</v>
      </c>
    </row>
    <row r="85" spans="1:18" ht="12.75" customHeight="1">
      <c r="A85" s="698" t="s">
        <v>946</v>
      </c>
      <c r="B85" s="698"/>
      <c r="C85" s="616" t="s">
        <v>10</v>
      </c>
      <c r="D85" s="620"/>
      <c r="E85" s="616" t="s">
        <v>10</v>
      </c>
      <c r="F85" s="616" t="s">
        <v>10</v>
      </c>
      <c r="G85" s="616" t="s">
        <v>10</v>
      </c>
      <c r="H85" s="616" t="s">
        <v>10</v>
      </c>
      <c r="I85" s="616" t="s">
        <v>10</v>
      </c>
      <c r="J85" s="616" t="s">
        <v>10</v>
      </c>
      <c r="K85" s="616" t="s">
        <v>10</v>
      </c>
      <c r="L85" s="616" t="s">
        <v>10</v>
      </c>
      <c r="M85" s="616" t="s">
        <v>10</v>
      </c>
      <c r="N85" s="616" t="s">
        <v>10</v>
      </c>
      <c r="O85" s="616" t="s">
        <v>10</v>
      </c>
      <c r="P85" s="616" t="s">
        <v>10</v>
      </c>
      <c r="Q85" s="616" t="s">
        <v>10</v>
      </c>
      <c r="R85" s="616" t="s">
        <v>10</v>
      </c>
    </row>
    <row r="86" spans="1:18" ht="12.75" customHeight="1">
      <c r="A86" s="698"/>
      <c r="B86" s="698"/>
      <c r="C86" s="616"/>
      <c r="D86" s="620"/>
      <c r="E86" s="616"/>
      <c r="F86" s="616"/>
      <c r="G86" s="616"/>
      <c r="H86" s="616"/>
      <c r="I86" s="616"/>
      <c r="J86" s="616"/>
      <c r="K86" s="616"/>
      <c r="L86" s="616"/>
      <c r="M86" s="616"/>
      <c r="N86" s="616"/>
      <c r="O86" s="616"/>
      <c r="P86" s="616"/>
      <c r="Q86" s="616"/>
      <c r="R86" s="616"/>
    </row>
    <row r="87" spans="1:18" ht="12.75" customHeight="1">
      <c r="A87" s="698" t="s">
        <v>947</v>
      </c>
      <c r="B87" s="698"/>
      <c r="C87" s="616">
        <v>1</v>
      </c>
      <c r="D87" s="620">
        <v>17</v>
      </c>
      <c r="E87" s="616" t="s">
        <v>10</v>
      </c>
      <c r="F87" s="616" t="s">
        <v>10</v>
      </c>
      <c r="G87" s="616" t="s">
        <v>10</v>
      </c>
      <c r="H87" s="616" t="s">
        <v>10</v>
      </c>
      <c r="I87" s="616" t="s">
        <v>10</v>
      </c>
      <c r="J87" s="616" t="s">
        <v>10</v>
      </c>
      <c r="K87" s="616" t="s">
        <v>10</v>
      </c>
      <c r="L87" s="616" t="s">
        <v>10</v>
      </c>
      <c r="M87" s="616" t="s">
        <v>10</v>
      </c>
      <c r="N87" s="616" t="s">
        <v>10</v>
      </c>
      <c r="O87" s="616" t="s">
        <v>10</v>
      </c>
      <c r="P87" s="616" t="s">
        <v>10</v>
      </c>
      <c r="Q87" s="616" t="s">
        <v>10</v>
      </c>
      <c r="R87" s="616" t="s">
        <v>10</v>
      </c>
    </row>
    <row r="88" spans="1:18" ht="12.75" customHeight="1">
      <c r="A88" s="698" t="s">
        <v>948</v>
      </c>
      <c r="B88" s="698"/>
      <c r="C88" s="616" t="s">
        <v>10</v>
      </c>
      <c r="D88" s="620">
        <v>6</v>
      </c>
      <c r="E88" s="616" t="s">
        <v>10</v>
      </c>
      <c r="F88" s="616" t="s">
        <v>10</v>
      </c>
      <c r="G88" s="616" t="s">
        <v>10</v>
      </c>
      <c r="H88" s="616" t="s">
        <v>10</v>
      </c>
      <c r="I88" s="616" t="s">
        <v>10</v>
      </c>
      <c r="J88" s="616" t="s">
        <v>10</v>
      </c>
      <c r="K88" s="616" t="s">
        <v>10</v>
      </c>
      <c r="L88" s="616" t="s">
        <v>10</v>
      </c>
      <c r="M88" s="616" t="s">
        <v>10</v>
      </c>
      <c r="N88" s="616" t="s">
        <v>10</v>
      </c>
      <c r="O88" s="616" t="s">
        <v>10</v>
      </c>
      <c r="P88" s="616" t="s">
        <v>10</v>
      </c>
      <c r="Q88" s="616" t="s">
        <v>10</v>
      </c>
      <c r="R88" s="616" t="s">
        <v>10</v>
      </c>
    </row>
    <row r="89" spans="1:18" ht="12.75" customHeight="1">
      <c r="A89" s="698"/>
      <c r="B89" s="698"/>
      <c r="C89" s="616"/>
      <c r="D89" s="620"/>
      <c r="E89" s="616"/>
      <c r="F89" s="616"/>
      <c r="G89" s="616"/>
      <c r="H89" s="616"/>
      <c r="I89" s="616"/>
      <c r="J89" s="616"/>
      <c r="K89" s="616"/>
      <c r="L89" s="616"/>
      <c r="M89" s="616"/>
      <c r="N89" s="616"/>
      <c r="O89" s="616"/>
      <c r="P89" s="616"/>
      <c r="Q89" s="616"/>
      <c r="R89" s="616"/>
    </row>
    <row r="90" spans="1:18" ht="12.75" customHeight="1">
      <c r="A90" s="698" t="s">
        <v>949</v>
      </c>
      <c r="B90" s="698"/>
      <c r="C90" s="616"/>
      <c r="D90" s="620"/>
      <c r="E90" s="616" t="s">
        <v>10</v>
      </c>
      <c r="F90" s="616" t="s">
        <v>10</v>
      </c>
      <c r="G90" s="616" t="s">
        <v>10</v>
      </c>
      <c r="H90" s="616" t="s">
        <v>10</v>
      </c>
      <c r="I90" s="616" t="s">
        <v>10</v>
      </c>
      <c r="J90" s="616" t="s">
        <v>10</v>
      </c>
      <c r="K90" s="616" t="s">
        <v>10</v>
      </c>
      <c r="L90" s="616" t="s">
        <v>10</v>
      </c>
      <c r="M90" s="616" t="s">
        <v>10</v>
      </c>
      <c r="N90" s="616" t="s">
        <v>10</v>
      </c>
      <c r="O90" s="616" t="s">
        <v>10</v>
      </c>
      <c r="P90" s="616" t="s">
        <v>10</v>
      </c>
      <c r="Q90" s="616" t="s">
        <v>10</v>
      </c>
      <c r="R90" s="616" t="s">
        <v>10</v>
      </c>
    </row>
    <row r="91" spans="1:18" ht="12.75" customHeight="1">
      <c r="A91" s="698" t="s">
        <v>950</v>
      </c>
      <c r="B91" s="698"/>
      <c r="C91" s="616"/>
      <c r="D91" s="620"/>
      <c r="E91" s="616" t="s">
        <v>10</v>
      </c>
      <c r="F91" s="616" t="s">
        <v>10</v>
      </c>
      <c r="G91" s="616" t="s">
        <v>10</v>
      </c>
      <c r="H91" s="616" t="s">
        <v>10</v>
      </c>
      <c r="I91" s="616"/>
      <c r="J91" s="616"/>
      <c r="K91" s="616"/>
      <c r="L91" s="616"/>
      <c r="M91" s="616"/>
      <c r="N91" s="616"/>
      <c r="O91" s="616"/>
      <c r="P91" s="616"/>
      <c r="Q91" s="616"/>
      <c r="R91" s="616"/>
    </row>
    <row r="92" spans="1:18" ht="12.75" customHeight="1">
      <c r="A92" s="698"/>
      <c r="B92" s="698"/>
      <c r="C92" s="616"/>
      <c r="D92" s="620"/>
      <c r="E92" s="616"/>
      <c r="F92" s="616"/>
      <c r="G92" s="616"/>
      <c r="H92" s="616"/>
      <c r="I92" s="616"/>
      <c r="J92" s="616"/>
      <c r="K92" s="616"/>
      <c r="L92" s="616"/>
      <c r="M92" s="616"/>
      <c r="N92" s="616"/>
      <c r="O92" s="616"/>
      <c r="P92" s="616"/>
      <c r="Q92" s="616"/>
      <c r="R92" s="616"/>
    </row>
    <row r="93" spans="1:18" ht="12.75" customHeight="1">
      <c r="A93" s="698" t="s">
        <v>952</v>
      </c>
      <c r="B93" s="698"/>
      <c r="C93" s="711">
        <v>-1</v>
      </c>
      <c r="D93" s="620">
        <v>-55</v>
      </c>
      <c r="E93" s="711" t="s">
        <v>10</v>
      </c>
      <c r="F93" s="616" t="s">
        <v>10</v>
      </c>
      <c r="G93" s="616" t="s">
        <v>10</v>
      </c>
      <c r="H93" s="616" t="s">
        <v>10</v>
      </c>
      <c r="I93" s="616" t="s">
        <v>10</v>
      </c>
      <c r="J93" s="616" t="s">
        <v>10</v>
      </c>
      <c r="K93" s="616" t="s">
        <v>10</v>
      </c>
      <c r="L93" s="616" t="s">
        <v>10</v>
      </c>
      <c r="M93" s="616" t="s">
        <v>10</v>
      </c>
      <c r="N93" s="616" t="s">
        <v>10</v>
      </c>
      <c r="O93" s="616" t="s">
        <v>10</v>
      </c>
      <c r="P93" s="616" t="s">
        <v>10</v>
      </c>
      <c r="Q93" s="616" t="s">
        <v>10</v>
      </c>
      <c r="R93" s="616" t="s">
        <v>10</v>
      </c>
    </row>
    <row r="94" spans="1:18" ht="12.75" customHeight="1">
      <c r="A94" s="698" t="s">
        <v>800</v>
      </c>
      <c r="B94" s="698"/>
      <c r="C94" s="616"/>
      <c r="D94" s="620"/>
      <c r="E94" s="616"/>
      <c r="F94" s="616"/>
      <c r="G94" s="616" t="s">
        <v>10</v>
      </c>
      <c r="H94" s="616"/>
      <c r="I94" s="616"/>
      <c r="J94" s="616"/>
      <c r="K94" s="616"/>
      <c r="L94" s="616"/>
      <c r="M94" s="616"/>
      <c r="N94" s="616"/>
      <c r="O94" s="616"/>
      <c r="P94" s="616"/>
      <c r="Q94" s="616"/>
      <c r="R94" s="616"/>
    </row>
    <row r="95" spans="1:18" ht="12.75" customHeight="1">
      <c r="A95" s="698" t="s">
        <v>946</v>
      </c>
      <c r="B95" s="698"/>
      <c r="C95" s="616" t="s">
        <v>10</v>
      </c>
      <c r="D95" s="620">
        <v>-7</v>
      </c>
      <c r="E95" s="616" t="s">
        <v>10</v>
      </c>
      <c r="F95" s="616" t="s">
        <v>10</v>
      </c>
      <c r="G95" s="616" t="s">
        <v>10</v>
      </c>
      <c r="H95" s="616" t="s">
        <v>10</v>
      </c>
      <c r="I95" s="616" t="s">
        <v>10</v>
      </c>
      <c r="J95" s="616" t="s">
        <v>10</v>
      </c>
      <c r="K95" s="616" t="s">
        <v>10</v>
      </c>
      <c r="L95" s="616" t="s">
        <v>10</v>
      </c>
      <c r="M95" s="616" t="s">
        <v>10</v>
      </c>
      <c r="N95" s="616" t="s">
        <v>10</v>
      </c>
      <c r="O95" s="616" t="s">
        <v>10</v>
      </c>
      <c r="P95" s="616" t="s">
        <v>10</v>
      </c>
      <c r="Q95" s="616" t="s">
        <v>10</v>
      </c>
      <c r="R95" s="616" t="s">
        <v>10</v>
      </c>
    </row>
    <row r="96" spans="1:18" ht="12.75" customHeight="1">
      <c r="A96" s="698"/>
      <c r="B96" s="698"/>
      <c r="C96" s="616"/>
      <c r="D96" s="620"/>
      <c r="E96" s="616"/>
      <c r="F96" s="616"/>
      <c r="G96" s="616"/>
      <c r="H96" s="616"/>
      <c r="I96" s="616"/>
      <c r="J96" s="616"/>
      <c r="K96" s="616"/>
      <c r="L96" s="616"/>
      <c r="M96" s="616"/>
      <c r="N96" s="616"/>
      <c r="O96" s="616"/>
      <c r="P96" s="616"/>
      <c r="Q96" s="616"/>
      <c r="R96" s="616"/>
    </row>
    <row r="97" spans="1:18" ht="12.75" customHeight="1">
      <c r="A97" s="698" t="s">
        <v>947</v>
      </c>
      <c r="B97" s="698"/>
      <c r="C97" s="616">
        <v>-1</v>
      </c>
      <c r="D97" s="620">
        <v>-27</v>
      </c>
      <c r="E97" s="616" t="s">
        <v>10</v>
      </c>
      <c r="F97" s="616" t="s">
        <v>10</v>
      </c>
      <c r="G97" s="616" t="s">
        <v>10</v>
      </c>
      <c r="H97" s="616" t="s">
        <v>10</v>
      </c>
      <c r="I97" s="616" t="s">
        <v>10</v>
      </c>
      <c r="J97" s="616" t="s">
        <v>10</v>
      </c>
      <c r="K97" s="616" t="s">
        <v>10</v>
      </c>
      <c r="L97" s="616" t="s">
        <v>10</v>
      </c>
      <c r="M97" s="616" t="s">
        <v>10</v>
      </c>
      <c r="N97" s="616" t="s">
        <v>10</v>
      </c>
      <c r="O97" s="616" t="s">
        <v>10</v>
      </c>
      <c r="P97" s="616" t="s">
        <v>10</v>
      </c>
      <c r="Q97" s="616" t="s">
        <v>10</v>
      </c>
      <c r="R97" s="616" t="s">
        <v>10</v>
      </c>
    </row>
    <row r="98" spans="1:18" ht="12.75" customHeight="1">
      <c r="A98" s="698" t="s">
        <v>948</v>
      </c>
      <c r="B98" s="698"/>
      <c r="C98" s="616" t="s">
        <v>10</v>
      </c>
      <c r="D98" s="620">
        <v>-20</v>
      </c>
      <c r="E98" s="616" t="s">
        <v>10</v>
      </c>
      <c r="F98" s="616" t="s">
        <v>10</v>
      </c>
      <c r="G98" s="616" t="s">
        <v>10</v>
      </c>
      <c r="H98" s="616" t="s">
        <v>10</v>
      </c>
      <c r="I98" s="616" t="s">
        <v>10</v>
      </c>
      <c r="J98" s="616" t="s">
        <v>10</v>
      </c>
      <c r="K98" s="616" t="s">
        <v>10</v>
      </c>
      <c r="L98" s="616" t="s">
        <v>10</v>
      </c>
      <c r="M98" s="616" t="s">
        <v>10</v>
      </c>
      <c r="N98" s="616" t="s">
        <v>10</v>
      </c>
      <c r="O98" s="616" t="s">
        <v>10</v>
      </c>
      <c r="P98" s="616" t="s">
        <v>10</v>
      </c>
      <c r="Q98" s="616" t="s">
        <v>10</v>
      </c>
      <c r="R98" s="616" t="s">
        <v>10</v>
      </c>
    </row>
    <row r="99" spans="1:18" ht="12.75" customHeight="1">
      <c r="A99" s="698"/>
      <c r="B99" s="698"/>
      <c r="C99" s="616"/>
      <c r="D99" s="620"/>
      <c r="E99" s="616"/>
      <c r="F99" s="616"/>
      <c r="G99" s="616"/>
      <c r="H99" s="616"/>
      <c r="I99" s="616"/>
      <c r="J99" s="616"/>
      <c r="K99" s="616"/>
      <c r="L99" s="616"/>
      <c r="M99" s="616"/>
      <c r="N99" s="616"/>
      <c r="O99" s="616"/>
      <c r="P99" s="616"/>
      <c r="Q99" s="616"/>
      <c r="R99" s="616"/>
    </row>
    <row r="100" spans="1:18" ht="12.75" customHeight="1">
      <c r="A100" s="698" t="s">
        <v>949</v>
      </c>
      <c r="B100" s="698"/>
      <c r="C100" s="616" t="s">
        <v>10</v>
      </c>
      <c r="D100" s="620"/>
      <c r="E100" s="616" t="s">
        <v>10</v>
      </c>
      <c r="F100" s="616" t="s">
        <v>10</v>
      </c>
      <c r="G100" s="616" t="s">
        <v>10</v>
      </c>
      <c r="H100" s="616" t="s">
        <v>10</v>
      </c>
      <c r="I100" s="616" t="s">
        <v>10</v>
      </c>
      <c r="J100" s="616" t="s">
        <v>10</v>
      </c>
      <c r="K100" s="616" t="s">
        <v>10</v>
      </c>
      <c r="L100" s="616" t="s">
        <v>10</v>
      </c>
      <c r="M100" s="616" t="s">
        <v>10</v>
      </c>
      <c r="N100" s="616" t="s">
        <v>10</v>
      </c>
      <c r="O100" s="616" t="s">
        <v>10</v>
      </c>
      <c r="P100" s="616" t="s">
        <v>10</v>
      </c>
      <c r="Q100" s="616" t="s">
        <v>10</v>
      </c>
      <c r="R100" s="616" t="s">
        <v>10</v>
      </c>
    </row>
    <row r="101" spans="1:18" ht="12.75" customHeight="1">
      <c r="A101" s="698" t="s">
        <v>950</v>
      </c>
      <c r="B101" s="698"/>
      <c r="C101" s="616" t="s">
        <v>10</v>
      </c>
      <c r="D101" s="620">
        <v>-1</v>
      </c>
      <c r="E101" s="616" t="s">
        <v>10</v>
      </c>
      <c r="F101" s="616" t="s">
        <v>10</v>
      </c>
      <c r="G101" s="616" t="s">
        <v>10</v>
      </c>
      <c r="H101" s="616" t="s">
        <v>10</v>
      </c>
      <c r="I101" s="616" t="s">
        <v>10</v>
      </c>
      <c r="J101" s="616" t="s">
        <v>10</v>
      </c>
      <c r="K101" s="616" t="s">
        <v>10</v>
      </c>
      <c r="L101" s="616" t="s">
        <v>10</v>
      </c>
      <c r="M101" s="616" t="s">
        <v>10</v>
      </c>
      <c r="N101" s="616" t="s">
        <v>10</v>
      </c>
      <c r="O101" s="616" t="s">
        <v>10</v>
      </c>
      <c r="P101" s="616" t="s">
        <v>10</v>
      </c>
      <c r="Q101" s="616" t="s">
        <v>10</v>
      </c>
      <c r="R101" s="616" t="s">
        <v>10</v>
      </c>
    </row>
    <row r="102" spans="1:18" ht="12.75" customHeight="1">
      <c r="A102" s="698"/>
      <c r="B102" s="698"/>
      <c r="C102" s="698"/>
      <c r="D102" s="616"/>
      <c r="E102" s="616"/>
      <c r="F102" s="616"/>
      <c r="G102" s="616"/>
      <c r="H102" s="620"/>
      <c r="I102" s="620"/>
      <c r="J102" s="620"/>
      <c r="K102" s="620"/>
    </row>
    <row r="103" spans="1:18" ht="12.75" customHeight="1">
      <c r="D103" s="54"/>
      <c r="E103" s="54"/>
    </row>
    <row r="104" spans="1:18" ht="12.95" customHeight="1">
      <c r="A104" s="566"/>
      <c r="B104" s="566"/>
      <c r="C104" s="566"/>
      <c r="D104" s="54"/>
      <c r="E104" s="54"/>
    </row>
    <row r="105" spans="1:18" ht="12.95" customHeight="1">
      <c r="A105" s="566"/>
      <c r="B105" s="566"/>
      <c r="C105" s="566"/>
      <c r="D105" s="54"/>
      <c r="E105" s="54"/>
    </row>
    <row r="106" spans="1:18" ht="12.95" customHeight="1">
      <c r="A106" s="566"/>
      <c r="B106" s="566"/>
      <c r="C106" s="566"/>
      <c r="D106" s="54"/>
      <c r="E106" s="54"/>
    </row>
    <row r="107" spans="1:18" ht="12.95" customHeight="1">
      <c r="A107" s="566"/>
      <c r="B107" s="566"/>
      <c r="C107" s="566"/>
      <c r="D107" s="54"/>
      <c r="E107" s="54"/>
    </row>
    <row r="108" spans="1:18" ht="15" customHeight="1">
      <c r="A108" s="566"/>
      <c r="B108" s="566"/>
      <c r="C108" s="566"/>
      <c r="D108" s="54"/>
      <c r="E108" s="54"/>
    </row>
    <row r="109" spans="1:18" ht="10.5" customHeight="1">
      <c r="A109" s="566"/>
      <c r="B109" s="566"/>
      <c r="C109" s="566"/>
      <c r="D109" s="54"/>
      <c r="E109" s="54"/>
    </row>
    <row r="110" spans="1:18" ht="15" customHeight="1">
      <c r="A110" s="678"/>
      <c r="B110" s="678"/>
      <c r="C110" s="678"/>
      <c r="D110" s="54"/>
      <c r="E110" s="54"/>
    </row>
    <row r="111" spans="1:18" ht="12.95" customHeight="1">
      <c r="A111" s="566"/>
      <c r="B111" s="566"/>
      <c r="C111" s="566"/>
      <c r="D111" s="54"/>
      <c r="E111" s="54"/>
    </row>
    <row r="112" spans="1:18" ht="12.95" customHeight="1">
      <c r="A112" s="566"/>
      <c r="B112" s="566"/>
      <c r="C112" s="566"/>
      <c r="D112" s="54"/>
      <c r="E112" s="54"/>
    </row>
    <row r="113" spans="1:5" ht="12.95" customHeight="1">
      <c r="A113" s="566"/>
      <c r="B113" s="566"/>
      <c r="C113" s="566"/>
      <c r="D113" s="54"/>
      <c r="E113" s="54"/>
    </row>
    <row r="114" spans="1:5" ht="12.95" customHeight="1">
      <c r="A114" s="566"/>
      <c r="B114" s="566"/>
      <c r="C114" s="566"/>
      <c r="D114" s="54"/>
      <c r="E114" s="54"/>
    </row>
    <row r="115" spans="1:5" ht="12.95" customHeight="1">
      <c r="A115" s="566"/>
      <c r="B115" s="566"/>
      <c r="C115" s="566"/>
      <c r="D115" s="54"/>
      <c r="E115" s="54"/>
    </row>
    <row r="116" spans="1:5" ht="12.95" customHeight="1">
      <c r="A116" s="566"/>
      <c r="B116" s="566"/>
      <c r="C116" s="566"/>
      <c r="D116" s="54"/>
      <c r="E116" s="54"/>
    </row>
    <row r="117" spans="1:5" ht="12.95" customHeight="1">
      <c r="A117" s="566"/>
      <c r="B117" s="566"/>
      <c r="C117" s="566"/>
      <c r="D117" s="54"/>
      <c r="E117" s="54"/>
    </row>
    <row r="118" spans="1:5" ht="12.95" customHeight="1">
      <c r="A118" s="566"/>
      <c r="B118" s="566"/>
      <c r="C118" s="566"/>
      <c r="D118" s="54"/>
      <c r="E118" s="54"/>
    </row>
    <row r="119" spans="1:5" ht="10.5" customHeight="1">
      <c r="A119" s="566"/>
      <c r="B119" s="566"/>
      <c r="C119" s="566"/>
      <c r="D119" s="54"/>
      <c r="E119" s="54"/>
    </row>
    <row r="120" spans="1:5" ht="12.95" customHeight="1">
      <c r="A120" s="678"/>
      <c r="B120" s="678"/>
      <c r="C120" s="678"/>
      <c r="D120" s="54"/>
      <c r="E120" s="54"/>
    </row>
    <row r="121" spans="1:5" ht="12.95" customHeight="1">
      <c r="A121" s="566"/>
      <c r="B121" s="566"/>
      <c r="C121" s="566"/>
      <c r="D121" s="54"/>
      <c r="E121" s="54"/>
    </row>
    <row r="122" spans="1:5" ht="12.95" customHeight="1">
      <c r="A122" s="566"/>
      <c r="B122" s="566"/>
      <c r="C122" s="566"/>
      <c r="D122" s="54"/>
      <c r="E122" s="54"/>
    </row>
    <row r="123" spans="1:5" ht="12.95" customHeight="1">
      <c r="A123" s="566"/>
      <c r="B123" s="566"/>
      <c r="C123" s="566"/>
      <c r="D123" s="54"/>
      <c r="E123" s="54"/>
    </row>
    <row r="124" spans="1:5" ht="12.95" customHeight="1">
      <c r="A124" s="566"/>
      <c r="B124" s="566"/>
      <c r="C124" s="566"/>
      <c r="D124" s="54"/>
      <c r="E124" s="54"/>
    </row>
    <row r="125" spans="1:5" ht="12.95" customHeight="1">
      <c r="A125" s="566"/>
      <c r="B125" s="566"/>
      <c r="C125" s="566"/>
      <c r="D125" s="54"/>
      <c r="E125" s="54"/>
    </row>
    <row r="126" spans="1:5" ht="12.95" customHeight="1">
      <c r="A126" s="566"/>
      <c r="B126" s="566"/>
      <c r="C126" s="566"/>
      <c r="D126" s="54"/>
      <c r="E126" s="54"/>
    </row>
    <row r="127" spans="1:5" ht="12.95" customHeight="1">
      <c r="A127" s="566"/>
      <c r="B127" s="566"/>
      <c r="C127" s="566"/>
      <c r="D127" s="54"/>
      <c r="E127" s="54"/>
    </row>
    <row r="128" spans="1:5" ht="12" hidden="1" customHeight="1">
      <c r="A128" s="566"/>
      <c r="B128" s="566"/>
      <c r="C128" s="566"/>
      <c r="D128" s="54"/>
      <c r="E128" s="54"/>
    </row>
    <row r="129" spans="1:3" ht="12" hidden="1" customHeight="1">
      <c r="A129" s="678"/>
      <c r="B129" s="678"/>
      <c r="C129" s="678"/>
    </row>
    <row r="130" spans="1:3" ht="12" hidden="1" customHeight="1">
      <c r="A130" s="678"/>
      <c r="B130" s="678"/>
      <c r="C130" s="678"/>
    </row>
    <row r="131" spans="1:3" ht="12.95" customHeight="1">
      <c r="A131" s="678"/>
      <c r="B131" s="678"/>
      <c r="C131" s="678"/>
    </row>
    <row r="132" spans="1:3" ht="12" customHeight="1">
      <c r="A132" s="678"/>
      <c r="B132" s="678"/>
      <c r="C132" s="678"/>
    </row>
    <row r="133" spans="1:3" ht="12" customHeight="1">
      <c r="A133" s="678"/>
      <c r="B133" s="678"/>
      <c r="C133" s="678"/>
    </row>
    <row r="134" spans="1:3" ht="12" customHeight="1">
      <c r="A134" s="678"/>
      <c r="B134" s="678"/>
      <c r="C134" s="678"/>
    </row>
    <row r="135" spans="1:3" ht="12.95" customHeight="1">
      <c r="A135" s="678"/>
      <c r="B135" s="678"/>
      <c r="C135" s="678"/>
    </row>
    <row r="136" spans="1:3" ht="12.95" customHeight="1">
      <c r="A136" s="678"/>
      <c r="B136" s="678"/>
      <c r="C136" s="678"/>
    </row>
    <row r="137" spans="1:3" ht="12" customHeight="1">
      <c r="A137" s="678"/>
      <c r="B137" s="678"/>
      <c r="C137" s="678"/>
    </row>
    <row r="138" spans="1:3" ht="12" customHeight="1">
      <c r="A138" s="678"/>
      <c r="B138" s="678"/>
      <c r="C138" s="678"/>
    </row>
    <row r="139" spans="1:3" ht="12" customHeight="1">
      <c r="A139" s="678"/>
      <c r="B139" s="678"/>
      <c r="C139" s="678"/>
    </row>
    <row r="140" spans="1:3" ht="12.95" customHeight="1">
      <c r="A140" s="678"/>
      <c r="B140" s="678"/>
      <c r="C140" s="678"/>
    </row>
    <row r="141" spans="1:3" ht="12" customHeight="1">
      <c r="A141" s="678"/>
      <c r="B141" s="678"/>
      <c r="C141" s="678"/>
    </row>
    <row r="142" spans="1:3" ht="12" customHeight="1">
      <c r="A142" s="678"/>
      <c r="B142" s="678"/>
      <c r="C142" s="678"/>
    </row>
    <row r="143" spans="1:3" ht="12" customHeight="1">
      <c r="A143" s="678"/>
      <c r="B143" s="678"/>
      <c r="C143" s="678"/>
    </row>
    <row r="144" spans="1:3" ht="12.95" customHeight="1">
      <c r="A144" s="678"/>
      <c r="B144" s="678"/>
      <c r="C144" s="678"/>
    </row>
    <row r="145" spans="1:3" ht="12.95" customHeight="1">
      <c r="A145" s="678"/>
      <c r="B145" s="678"/>
      <c r="C145" s="678"/>
    </row>
    <row r="146" spans="1:3" ht="12" customHeight="1">
      <c r="A146" s="678"/>
      <c r="B146" s="678"/>
      <c r="C146" s="678"/>
    </row>
    <row r="147" spans="1:3" ht="12" customHeight="1">
      <c r="A147" s="678"/>
      <c r="B147" s="678"/>
      <c r="C147" s="678"/>
    </row>
    <row r="148" spans="1:3" ht="12" customHeight="1">
      <c r="A148" s="678"/>
      <c r="B148" s="678"/>
      <c r="C148" s="678"/>
    </row>
    <row r="149" spans="1:3" ht="12.95" customHeight="1">
      <c r="A149" s="678"/>
      <c r="B149" s="678"/>
      <c r="C149" s="678"/>
    </row>
    <row r="150" spans="1:3" ht="12" customHeight="1">
      <c r="A150" s="678"/>
      <c r="B150" s="678"/>
      <c r="C150" s="678"/>
    </row>
    <row r="151" spans="1:3" ht="12" customHeight="1">
      <c r="A151" s="678"/>
      <c r="B151" s="678"/>
      <c r="C151" s="678"/>
    </row>
    <row r="152" spans="1:3" ht="12" customHeight="1">
      <c r="A152" s="678"/>
      <c r="B152" s="678"/>
      <c r="C152" s="678"/>
    </row>
    <row r="153" spans="1:3">
      <c r="A153" s="54"/>
      <c r="B153" s="54"/>
      <c r="C153" s="54"/>
    </row>
    <row r="154" spans="1:3">
      <c r="A154" s="54"/>
      <c r="B154" s="54"/>
      <c r="C154" s="54"/>
    </row>
  </sheetData>
  <mergeCells count="2">
    <mergeCell ref="A2:E2"/>
    <mergeCell ref="A59:E59"/>
  </mergeCells>
  <pageMargins left="1.1811023622047245" right="0.51181102362204722" top="0.51181102362204722" bottom="0.59055118110236227" header="0.51181102362204722" footer="0.59055118110236227"/>
  <pageSetup paperSize="9" scale="88" firstPageNumber="73" orientation="portrait" useFirstPageNumber="1" r:id="rId1"/>
  <headerFooter alignWithMargins="0">
    <oddFooter>&amp;C&amp;P</oddFooter>
  </headerFooter>
  <rowBreaks count="1" manualBreakCount="1">
    <brk id="59" max="9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R154"/>
  <sheetViews>
    <sheetView zoomScaleNormal="100" zoomScaleSheetLayoutView="90" workbookViewId="0">
      <selection activeCell="Z30" sqref="Z30"/>
    </sheetView>
  </sheetViews>
  <sheetFormatPr defaultColWidth="10.6640625" defaultRowHeight="12.75"/>
  <cols>
    <col min="1" max="1" width="36.83203125" style="2" customWidth="1"/>
    <col min="2" max="6" width="10.6640625" style="2" hidden="1" customWidth="1"/>
    <col min="7" max="7" width="10.6640625" style="54" hidden="1" customWidth="1"/>
    <col min="8" max="8" width="10.5" style="54" hidden="1" customWidth="1"/>
    <col min="9" max="10" width="12.6640625" style="54" customWidth="1"/>
    <col min="11" max="12" width="10.6640625" style="54"/>
    <col min="13" max="16384" width="10.6640625" style="2"/>
  </cols>
  <sheetData>
    <row r="1" spans="1:18" ht="18" customHeight="1">
      <c r="A1" s="709" t="s">
        <v>1542</v>
      </c>
      <c r="B1" s="681"/>
      <c r="C1" s="681"/>
      <c r="R1" s="515"/>
    </row>
    <row r="2" spans="1:18" ht="18" customHeight="1">
      <c r="A2" s="712" t="s">
        <v>1543</v>
      </c>
    </row>
    <row r="3" spans="1:18" ht="18" customHeight="1">
      <c r="A3" s="465" t="s">
        <v>291</v>
      </c>
      <c r="B3" s="620"/>
      <c r="C3" s="620"/>
      <c r="D3" s="620"/>
      <c r="E3" s="620"/>
      <c r="F3" s="620"/>
    </row>
    <row r="4" spans="1:18" ht="18" customHeight="1">
      <c r="A4" s="1254"/>
      <c r="B4" s="1193">
        <v>2012</v>
      </c>
      <c r="C4" s="1193">
        <v>2013</v>
      </c>
      <c r="D4" s="1193">
        <v>2014</v>
      </c>
      <c r="E4" s="1193">
        <v>2015</v>
      </c>
      <c r="F4" s="1193">
        <v>2016</v>
      </c>
      <c r="G4" s="1193">
        <v>2017</v>
      </c>
      <c r="H4" s="1193">
        <v>2018</v>
      </c>
      <c r="I4" s="1193">
        <v>2019</v>
      </c>
      <c r="J4" s="1193">
        <v>2020</v>
      </c>
      <c r="K4" s="1193">
        <v>2021</v>
      </c>
      <c r="L4" s="1193">
        <v>2022</v>
      </c>
      <c r="M4" s="514">
        <v>2023</v>
      </c>
    </row>
    <row r="5" spans="1:18" ht="12" customHeight="1">
      <c r="A5" s="620"/>
      <c r="B5" s="620"/>
      <c r="C5" s="620"/>
      <c r="D5" s="620"/>
      <c r="E5" s="620"/>
      <c r="F5" s="620"/>
    </row>
    <row r="6" spans="1:18" ht="12" customHeight="1">
      <c r="A6" s="961" t="s">
        <v>473</v>
      </c>
      <c r="B6" s="620"/>
      <c r="C6" s="620"/>
      <c r="D6" s="620"/>
      <c r="E6" s="620"/>
      <c r="F6" s="620"/>
    </row>
    <row r="7" spans="1:18" ht="12" customHeight="1">
      <c r="A7" s="974" t="s">
        <v>945</v>
      </c>
      <c r="B7" s="610">
        <v>1860</v>
      </c>
      <c r="C7" s="610">
        <v>1717</v>
      </c>
      <c r="D7" s="610">
        <v>1595</v>
      </c>
      <c r="E7" s="990">
        <v>1622</v>
      </c>
      <c r="F7" s="990">
        <v>2364</v>
      </c>
      <c r="G7" s="990">
        <v>2659</v>
      </c>
      <c r="H7" s="990">
        <v>1765</v>
      </c>
      <c r="I7" s="990">
        <v>2210</v>
      </c>
      <c r="J7" s="990">
        <v>13495</v>
      </c>
      <c r="K7" s="1092">
        <v>2326</v>
      </c>
      <c r="L7" s="1092">
        <v>2618</v>
      </c>
      <c r="M7" s="1090">
        <v>3199</v>
      </c>
    </row>
    <row r="8" spans="1:18" ht="12" customHeight="1">
      <c r="A8" s="698" t="s">
        <v>953</v>
      </c>
      <c r="B8" s="620"/>
      <c r="C8" s="620"/>
      <c r="D8" s="620"/>
      <c r="E8" s="620"/>
      <c r="F8" s="990"/>
      <c r="G8" s="990"/>
      <c r="H8" s="990"/>
      <c r="I8" s="990"/>
      <c r="J8" s="990"/>
    </row>
    <row r="9" spans="1:18" ht="12" customHeight="1">
      <c r="A9" s="698" t="s">
        <v>946</v>
      </c>
      <c r="B9" s="620">
        <v>156</v>
      </c>
      <c r="C9" s="620">
        <v>154</v>
      </c>
      <c r="D9" s="620">
        <v>177</v>
      </c>
      <c r="E9" s="620">
        <v>210</v>
      </c>
      <c r="F9" s="620">
        <v>139</v>
      </c>
      <c r="G9" s="54">
        <v>297</v>
      </c>
      <c r="H9" s="54">
        <v>8</v>
      </c>
      <c r="I9" s="54">
        <v>39</v>
      </c>
      <c r="J9" s="54">
        <v>21</v>
      </c>
      <c r="K9" s="54">
        <v>190</v>
      </c>
      <c r="L9" s="54">
        <v>412</v>
      </c>
      <c r="M9" s="2">
        <v>617</v>
      </c>
    </row>
    <row r="10" spans="1:18" ht="12" customHeight="1">
      <c r="A10" s="697"/>
      <c r="B10" s="620"/>
      <c r="C10" s="620"/>
      <c r="D10" s="620"/>
      <c r="E10" s="620"/>
      <c r="F10" s="620"/>
    </row>
    <row r="11" spans="1:18" ht="12" customHeight="1">
      <c r="A11" s="698" t="s">
        <v>956</v>
      </c>
      <c r="B11" s="620">
        <v>521</v>
      </c>
      <c r="C11" s="620">
        <v>481</v>
      </c>
      <c r="D11" s="620">
        <v>417</v>
      </c>
      <c r="E11" s="620">
        <v>416</v>
      </c>
      <c r="F11" s="991">
        <v>686</v>
      </c>
      <c r="G11" s="991">
        <v>733</v>
      </c>
      <c r="H11" s="991">
        <v>665</v>
      </c>
      <c r="I11" s="991">
        <v>732</v>
      </c>
      <c r="J11" s="991">
        <v>5138</v>
      </c>
      <c r="K11" s="54">
        <v>647</v>
      </c>
      <c r="L11" s="54">
        <v>602</v>
      </c>
      <c r="M11" s="2">
        <v>703</v>
      </c>
    </row>
    <row r="12" spans="1:18" ht="12" customHeight="1">
      <c r="A12" s="698" t="s">
        <v>957</v>
      </c>
      <c r="B12" s="620">
        <v>977</v>
      </c>
      <c r="C12" s="620">
        <v>1017</v>
      </c>
      <c r="D12" s="620">
        <v>948</v>
      </c>
      <c r="E12" s="620">
        <v>967</v>
      </c>
      <c r="F12" s="991">
        <v>1485</v>
      </c>
      <c r="G12" s="991">
        <v>1580</v>
      </c>
      <c r="H12" s="991">
        <v>1016</v>
      </c>
      <c r="I12" s="991">
        <v>1321</v>
      </c>
      <c r="J12" s="991">
        <v>7323</v>
      </c>
      <c r="K12" s="993">
        <v>1356</v>
      </c>
      <c r="L12" s="993">
        <v>1482</v>
      </c>
      <c r="M12" s="1020">
        <v>1721</v>
      </c>
    </row>
    <row r="13" spans="1:18" ht="12" customHeight="1">
      <c r="A13" s="698"/>
      <c r="B13" s="620"/>
      <c r="C13" s="620"/>
      <c r="D13" s="620"/>
      <c r="E13" s="620"/>
      <c r="F13" s="620"/>
    </row>
    <row r="14" spans="1:18" ht="12" customHeight="1">
      <c r="A14" s="698" t="s">
        <v>949</v>
      </c>
      <c r="B14" s="620">
        <v>22</v>
      </c>
      <c r="C14" s="620">
        <v>21</v>
      </c>
      <c r="D14" s="620">
        <v>16</v>
      </c>
      <c r="E14" s="620">
        <v>12</v>
      </c>
      <c r="F14" s="620">
        <v>22</v>
      </c>
      <c r="G14" s="54">
        <v>25</v>
      </c>
      <c r="H14" s="54">
        <v>29</v>
      </c>
      <c r="I14" s="54">
        <v>30</v>
      </c>
      <c r="J14" s="54">
        <v>261</v>
      </c>
      <c r="K14" s="54">
        <v>39</v>
      </c>
      <c r="L14" s="54">
        <v>27</v>
      </c>
      <c r="M14" s="2">
        <v>37</v>
      </c>
    </row>
    <row r="15" spans="1:18" ht="12" customHeight="1">
      <c r="A15" s="698" t="s">
        <v>950</v>
      </c>
      <c r="B15" s="620">
        <v>48</v>
      </c>
      <c r="C15" s="620">
        <v>44</v>
      </c>
      <c r="D15" s="620">
        <v>37</v>
      </c>
      <c r="E15" s="620">
        <v>34</v>
      </c>
      <c r="F15" s="620">
        <v>39</v>
      </c>
      <c r="G15" s="54">
        <v>54</v>
      </c>
      <c r="H15" s="54">
        <v>47</v>
      </c>
      <c r="I15" s="54">
        <v>88</v>
      </c>
      <c r="J15" s="54">
        <v>752</v>
      </c>
      <c r="K15" s="54">
        <v>94</v>
      </c>
      <c r="L15" s="54">
        <v>95</v>
      </c>
      <c r="M15" s="2">
        <v>121</v>
      </c>
    </row>
    <row r="16" spans="1:18" ht="12" customHeight="1">
      <c r="A16" s="698"/>
      <c r="B16" s="620"/>
      <c r="C16" s="620"/>
      <c r="D16" s="620"/>
      <c r="E16" s="620"/>
      <c r="F16" s="620"/>
    </row>
    <row r="17" spans="1:13" ht="12" customHeight="1">
      <c r="A17" s="974" t="s">
        <v>951</v>
      </c>
      <c r="B17" s="610">
        <v>2251</v>
      </c>
      <c r="C17" s="610">
        <v>1841</v>
      </c>
      <c r="D17" s="610">
        <v>1820</v>
      </c>
      <c r="E17" s="990">
        <v>1657</v>
      </c>
      <c r="F17" s="990">
        <v>1767</v>
      </c>
      <c r="G17" s="990">
        <v>1714</v>
      </c>
      <c r="H17" s="990">
        <v>1279</v>
      </c>
      <c r="I17" s="990">
        <v>744</v>
      </c>
      <c r="J17" s="990">
        <v>13468</v>
      </c>
      <c r="K17" s="956">
        <v>2965</v>
      </c>
      <c r="L17" s="956">
        <v>3241</v>
      </c>
      <c r="M17" s="1090">
        <v>3595</v>
      </c>
    </row>
    <row r="18" spans="1:13" ht="12" customHeight="1">
      <c r="A18" s="698" t="s">
        <v>953</v>
      </c>
      <c r="B18" s="620"/>
      <c r="C18" s="620"/>
      <c r="D18" s="620"/>
      <c r="E18" s="620"/>
      <c r="F18" s="990"/>
      <c r="G18" s="990"/>
      <c r="H18" s="990"/>
      <c r="I18" s="990"/>
      <c r="J18" s="990"/>
    </row>
    <row r="19" spans="1:13" ht="12" customHeight="1">
      <c r="A19" s="698" t="s">
        <v>946</v>
      </c>
      <c r="B19" s="620">
        <v>150</v>
      </c>
      <c r="C19" s="620">
        <v>96</v>
      </c>
      <c r="D19" s="620">
        <v>197</v>
      </c>
      <c r="E19" s="620">
        <v>160</v>
      </c>
      <c r="F19" s="620">
        <v>102</v>
      </c>
      <c r="G19" s="54">
        <v>127</v>
      </c>
      <c r="H19" s="54">
        <v>101</v>
      </c>
      <c r="I19" s="54">
        <v>62</v>
      </c>
      <c r="J19" s="54">
        <v>21</v>
      </c>
      <c r="K19" s="54">
        <v>200</v>
      </c>
      <c r="L19" s="54">
        <v>469</v>
      </c>
      <c r="M19" s="2">
        <v>792</v>
      </c>
    </row>
    <row r="20" spans="1:13" ht="12" customHeight="1">
      <c r="A20" s="698"/>
      <c r="B20" s="620"/>
      <c r="C20" s="620"/>
      <c r="D20" s="620"/>
      <c r="E20" s="620"/>
      <c r="F20" s="620"/>
    </row>
    <row r="21" spans="1:13" ht="12" customHeight="1">
      <c r="A21" s="698" t="s">
        <v>956</v>
      </c>
      <c r="B21" s="620">
        <v>640</v>
      </c>
      <c r="C21" s="620">
        <v>586</v>
      </c>
      <c r="D21" s="620">
        <v>522</v>
      </c>
      <c r="E21" s="620">
        <v>486</v>
      </c>
      <c r="F21" s="991">
        <v>534</v>
      </c>
      <c r="G21" s="991">
        <v>503</v>
      </c>
      <c r="H21" s="991">
        <v>460</v>
      </c>
      <c r="I21" s="991">
        <v>253</v>
      </c>
      <c r="J21" s="991">
        <v>4987</v>
      </c>
      <c r="K21" s="54">
        <v>927</v>
      </c>
      <c r="L21" s="54">
        <v>853</v>
      </c>
      <c r="M21" s="2">
        <v>889</v>
      </c>
    </row>
    <row r="22" spans="1:13" ht="12" customHeight="1">
      <c r="A22" s="698" t="s">
        <v>957</v>
      </c>
      <c r="B22" s="620">
        <v>1164</v>
      </c>
      <c r="C22" s="620">
        <v>1067</v>
      </c>
      <c r="D22" s="620">
        <v>1012</v>
      </c>
      <c r="E22" s="620">
        <v>950</v>
      </c>
      <c r="F22" s="991">
        <v>1058</v>
      </c>
      <c r="G22" s="991">
        <v>1019</v>
      </c>
      <c r="H22" s="991">
        <v>646</v>
      </c>
      <c r="I22" s="991">
        <v>382</v>
      </c>
      <c r="J22" s="991">
        <v>7253</v>
      </c>
      <c r="K22" s="993">
        <v>1554</v>
      </c>
      <c r="L22" s="993">
        <v>1673</v>
      </c>
      <c r="M22" s="1020">
        <v>1644</v>
      </c>
    </row>
    <row r="23" spans="1:13" ht="12" customHeight="1">
      <c r="A23" s="698"/>
      <c r="B23" s="620"/>
      <c r="C23" s="620"/>
      <c r="D23" s="620"/>
      <c r="E23" s="620"/>
      <c r="F23" s="620"/>
    </row>
    <row r="24" spans="1:13" ht="12" customHeight="1">
      <c r="A24" s="698" t="s">
        <v>949</v>
      </c>
      <c r="B24" s="620">
        <v>42</v>
      </c>
      <c r="C24" s="620">
        <v>18</v>
      </c>
      <c r="D24" s="620">
        <v>33</v>
      </c>
      <c r="E24" s="620">
        <v>22</v>
      </c>
      <c r="F24" s="620">
        <v>20</v>
      </c>
      <c r="G24" s="54">
        <v>23</v>
      </c>
      <c r="H24" s="54">
        <v>24</v>
      </c>
      <c r="I24" s="54">
        <v>14</v>
      </c>
      <c r="J24" s="54">
        <v>291</v>
      </c>
      <c r="K24" s="54">
        <v>73</v>
      </c>
      <c r="L24" s="54">
        <v>78</v>
      </c>
      <c r="M24" s="2">
        <v>74</v>
      </c>
    </row>
    <row r="25" spans="1:13" ht="12" customHeight="1">
      <c r="A25" s="698" t="s">
        <v>950</v>
      </c>
      <c r="B25" s="620">
        <v>98</v>
      </c>
      <c r="C25" s="620">
        <v>74</v>
      </c>
      <c r="D25" s="620">
        <v>53</v>
      </c>
      <c r="E25" s="620">
        <v>54</v>
      </c>
      <c r="F25" s="620">
        <v>59</v>
      </c>
      <c r="G25" s="54">
        <v>66</v>
      </c>
      <c r="H25" s="54">
        <v>48</v>
      </c>
      <c r="I25" s="54">
        <v>33</v>
      </c>
      <c r="J25" s="54">
        <v>916</v>
      </c>
      <c r="K25" s="54">
        <v>211</v>
      </c>
      <c r="L25" s="54">
        <v>168</v>
      </c>
      <c r="M25" s="2">
        <v>196</v>
      </c>
    </row>
    <row r="26" spans="1:13" ht="12" customHeight="1">
      <c r="A26" s="698"/>
      <c r="B26" s="620"/>
      <c r="C26" s="620"/>
      <c r="D26" s="620"/>
      <c r="E26" s="620"/>
      <c r="F26" s="620"/>
    </row>
    <row r="27" spans="1:13" ht="12" customHeight="1">
      <c r="A27" s="974" t="s">
        <v>958</v>
      </c>
      <c r="B27" s="620">
        <v>-391</v>
      </c>
      <c r="C27" s="610">
        <v>-124</v>
      </c>
      <c r="D27" s="610">
        <v>-225</v>
      </c>
      <c r="E27" s="610">
        <v>-35</v>
      </c>
      <c r="F27" s="610">
        <v>597</v>
      </c>
      <c r="G27" s="925">
        <v>945</v>
      </c>
      <c r="H27" s="925">
        <v>486</v>
      </c>
      <c r="I27" s="925">
        <v>1466</v>
      </c>
      <c r="J27" s="925">
        <v>27</v>
      </c>
      <c r="K27" s="893">
        <v>-639</v>
      </c>
      <c r="L27" s="893">
        <v>-623</v>
      </c>
      <c r="M27" s="1018">
        <v>-396</v>
      </c>
    </row>
    <row r="28" spans="1:13" ht="12" customHeight="1">
      <c r="A28" s="698" t="s">
        <v>953</v>
      </c>
      <c r="B28" s="620"/>
      <c r="C28" s="620"/>
      <c r="D28" s="620"/>
      <c r="E28" s="620"/>
      <c r="F28" s="620"/>
    </row>
    <row r="29" spans="1:13" ht="12" customHeight="1">
      <c r="A29" s="698" t="s">
        <v>946</v>
      </c>
      <c r="B29" s="620">
        <v>6</v>
      </c>
      <c r="C29" s="620">
        <v>58</v>
      </c>
      <c r="D29" s="620">
        <v>-20</v>
      </c>
      <c r="E29" s="620">
        <v>50</v>
      </c>
      <c r="F29" s="620">
        <v>37</v>
      </c>
      <c r="G29" s="54">
        <v>170</v>
      </c>
      <c r="H29" s="54">
        <v>-93</v>
      </c>
      <c r="I29" s="54">
        <v>-23</v>
      </c>
      <c r="J29" s="662" t="s">
        <v>10</v>
      </c>
      <c r="K29" s="54">
        <v>-10</v>
      </c>
      <c r="L29" s="54">
        <v>-57</v>
      </c>
      <c r="M29" s="2">
        <v>-175</v>
      </c>
    </row>
    <row r="30" spans="1:13" ht="12" customHeight="1">
      <c r="A30" s="698"/>
      <c r="B30" s="620"/>
      <c r="C30" s="620"/>
      <c r="D30" s="620"/>
      <c r="E30" s="620"/>
      <c r="F30" s="620"/>
    </row>
    <row r="31" spans="1:13" ht="12" customHeight="1">
      <c r="A31" s="698" t="s">
        <v>947</v>
      </c>
      <c r="B31" s="620">
        <v>-119</v>
      </c>
      <c r="C31" s="620">
        <v>-105</v>
      </c>
      <c r="D31" s="620">
        <v>-105</v>
      </c>
      <c r="E31" s="620">
        <v>-70</v>
      </c>
      <c r="F31" s="620">
        <v>152</v>
      </c>
      <c r="G31" s="54">
        <v>230</v>
      </c>
      <c r="H31" s="54">
        <v>205</v>
      </c>
      <c r="I31" s="54">
        <v>479</v>
      </c>
      <c r="J31" s="54">
        <v>151</v>
      </c>
      <c r="K31" s="54">
        <v>280</v>
      </c>
      <c r="L31" s="54">
        <v>-251</v>
      </c>
      <c r="M31" s="2">
        <v>-186</v>
      </c>
    </row>
    <row r="32" spans="1:13" ht="12" customHeight="1">
      <c r="A32" s="698" t="s">
        <v>957</v>
      </c>
      <c r="B32" s="620">
        <v>-187</v>
      </c>
      <c r="C32" s="620">
        <v>-50</v>
      </c>
      <c r="D32" s="620">
        <v>-64</v>
      </c>
      <c r="E32" s="620">
        <v>17</v>
      </c>
      <c r="F32" s="620">
        <v>427</v>
      </c>
      <c r="G32" s="54">
        <v>561</v>
      </c>
      <c r="H32" s="54">
        <v>370</v>
      </c>
      <c r="I32" s="54">
        <v>939</v>
      </c>
      <c r="J32" s="54">
        <v>70</v>
      </c>
      <c r="K32" s="54">
        <v>-198</v>
      </c>
      <c r="L32" s="54">
        <v>-191</v>
      </c>
      <c r="M32" s="2">
        <v>77</v>
      </c>
    </row>
    <row r="33" spans="1:13" ht="12" customHeight="1">
      <c r="A33" s="698"/>
      <c r="B33" s="620"/>
      <c r="C33" s="620"/>
      <c r="D33" s="620"/>
      <c r="E33" s="620"/>
      <c r="F33" s="620"/>
    </row>
    <row r="34" spans="1:13" ht="12" customHeight="1">
      <c r="A34" s="698" t="s">
        <v>878</v>
      </c>
      <c r="B34" s="620">
        <v>-20</v>
      </c>
      <c r="C34" s="620">
        <v>3</v>
      </c>
      <c r="D34" s="620">
        <v>-17</v>
      </c>
      <c r="E34" s="620">
        <v>-10</v>
      </c>
      <c r="F34" s="620">
        <v>2</v>
      </c>
      <c r="G34" s="54">
        <v>2</v>
      </c>
      <c r="H34" s="54">
        <v>5</v>
      </c>
      <c r="I34" s="54">
        <v>16</v>
      </c>
      <c r="J34" s="54">
        <v>-30</v>
      </c>
      <c r="K34" s="54">
        <v>-34</v>
      </c>
      <c r="L34" s="54">
        <v>-51</v>
      </c>
      <c r="M34" s="2">
        <v>-37</v>
      </c>
    </row>
    <row r="35" spans="1:13" ht="12" customHeight="1">
      <c r="A35" s="698" t="s">
        <v>875</v>
      </c>
      <c r="B35" s="620">
        <v>-50</v>
      </c>
      <c r="C35" s="620">
        <v>-30</v>
      </c>
      <c r="D35" s="620">
        <v>-16</v>
      </c>
      <c r="E35" s="620">
        <v>-20</v>
      </c>
      <c r="F35" s="620">
        <v>-20</v>
      </c>
      <c r="G35" s="54">
        <v>-12</v>
      </c>
      <c r="H35" s="54">
        <v>-1</v>
      </c>
      <c r="I35" s="54">
        <v>55</v>
      </c>
      <c r="J35" s="54">
        <v>-164</v>
      </c>
      <c r="K35" s="54">
        <v>-117</v>
      </c>
      <c r="L35" s="54">
        <v>-73</v>
      </c>
      <c r="M35" s="2">
        <v>-75</v>
      </c>
    </row>
    <row r="36" spans="1:13" ht="12" customHeight="1">
      <c r="A36" s="698"/>
      <c r="B36" s="620"/>
      <c r="C36" s="620"/>
      <c r="D36" s="620"/>
      <c r="E36" s="620"/>
      <c r="F36" s="620"/>
    </row>
    <row r="37" spans="1:13" ht="12" customHeight="1">
      <c r="A37" s="961" t="s">
        <v>928</v>
      </c>
      <c r="B37" s="620"/>
      <c r="C37" s="620"/>
      <c r="D37" s="620"/>
      <c r="E37" s="620"/>
      <c r="F37" s="620"/>
    </row>
    <row r="38" spans="1:13" ht="12" customHeight="1">
      <c r="A38" s="974" t="s">
        <v>945</v>
      </c>
      <c r="B38" s="610">
        <v>1724</v>
      </c>
      <c r="C38" s="610">
        <v>1717</v>
      </c>
      <c r="D38" s="610">
        <v>1595</v>
      </c>
      <c r="E38" s="990">
        <v>1622</v>
      </c>
      <c r="F38" s="990">
        <v>2364</v>
      </c>
      <c r="G38" s="990">
        <v>2659</v>
      </c>
      <c r="H38" s="990">
        <v>1765</v>
      </c>
      <c r="I38" s="990">
        <v>2210</v>
      </c>
      <c r="J38" s="990">
        <v>13495</v>
      </c>
      <c r="K38" s="956">
        <v>2326</v>
      </c>
      <c r="L38" s="956">
        <v>2618</v>
      </c>
      <c r="M38" s="1090">
        <v>3199</v>
      </c>
    </row>
    <row r="39" spans="1:13" ht="12" customHeight="1">
      <c r="A39" s="698" t="s">
        <v>953</v>
      </c>
      <c r="B39" s="620"/>
      <c r="C39" s="620"/>
      <c r="D39" s="620"/>
      <c r="E39" s="620"/>
      <c r="F39" s="620"/>
      <c r="K39" s="893"/>
      <c r="L39" s="893"/>
    </row>
    <row r="40" spans="1:13" ht="12" customHeight="1">
      <c r="A40" s="698" t="s">
        <v>946</v>
      </c>
      <c r="B40" s="620">
        <v>156</v>
      </c>
      <c r="C40" s="620">
        <v>154</v>
      </c>
      <c r="D40" s="620">
        <v>177</v>
      </c>
      <c r="E40" s="620">
        <v>210</v>
      </c>
      <c r="F40" s="620">
        <v>139</v>
      </c>
      <c r="G40" s="54">
        <v>297</v>
      </c>
      <c r="H40" s="54">
        <v>8</v>
      </c>
      <c r="I40" s="54">
        <v>39</v>
      </c>
      <c r="J40" s="54">
        <v>21</v>
      </c>
      <c r="K40" s="54">
        <v>190</v>
      </c>
      <c r="L40" s="54">
        <v>412</v>
      </c>
      <c r="M40" s="2">
        <v>617</v>
      </c>
    </row>
    <row r="41" spans="1:13" ht="12" customHeight="1">
      <c r="A41" s="698"/>
      <c r="B41" s="620"/>
      <c r="C41" s="620"/>
      <c r="D41" s="620"/>
      <c r="E41" s="620"/>
      <c r="F41" s="620"/>
    </row>
    <row r="42" spans="1:13" ht="12" customHeight="1">
      <c r="A42" s="698" t="s">
        <v>956</v>
      </c>
      <c r="B42" s="620">
        <v>521</v>
      </c>
      <c r="C42" s="620">
        <v>481</v>
      </c>
      <c r="D42" s="620">
        <v>417</v>
      </c>
      <c r="E42" s="620">
        <v>416</v>
      </c>
      <c r="F42" s="991">
        <v>686</v>
      </c>
      <c r="G42" s="991">
        <v>733</v>
      </c>
      <c r="H42" s="991">
        <v>665</v>
      </c>
      <c r="I42" s="991">
        <v>732</v>
      </c>
      <c r="J42" s="991">
        <v>5138</v>
      </c>
      <c r="K42" s="54">
        <v>647</v>
      </c>
      <c r="L42" s="54">
        <v>602</v>
      </c>
      <c r="M42" s="2">
        <v>703</v>
      </c>
    </row>
    <row r="43" spans="1:13" ht="12" customHeight="1">
      <c r="A43" s="698" t="s">
        <v>957</v>
      </c>
      <c r="B43" s="620">
        <v>977</v>
      </c>
      <c r="C43" s="620">
        <v>1017</v>
      </c>
      <c r="D43" s="620">
        <v>948</v>
      </c>
      <c r="E43" s="620">
        <v>967</v>
      </c>
      <c r="F43" s="991">
        <v>1485</v>
      </c>
      <c r="G43" s="991">
        <v>1580</v>
      </c>
      <c r="H43" s="991">
        <v>1016</v>
      </c>
      <c r="I43" s="991">
        <v>1321</v>
      </c>
      <c r="J43" s="991">
        <v>7323</v>
      </c>
      <c r="K43" s="993">
        <v>1356</v>
      </c>
      <c r="L43" s="993">
        <v>1482</v>
      </c>
      <c r="M43" s="1020">
        <v>1721</v>
      </c>
    </row>
    <row r="44" spans="1:13" ht="12" customHeight="1">
      <c r="A44" s="698"/>
      <c r="B44" s="620"/>
      <c r="C44" s="620"/>
      <c r="D44" s="620"/>
      <c r="E44" s="620"/>
      <c r="F44" s="620"/>
    </row>
    <row r="45" spans="1:13" ht="12" customHeight="1">
      <c r="A45" s="698" t="s">
        <v>959</v>
      </c>
      <c r="B45" s="620">
        <v>22</v>
      </c>
      <c r="C45" s="620">
        <v>21</v>
      </c>
      <c r="D45" s="620">
        <v>16</v>
      </c>
      <c r="E45" s="620">
        <v>12</v>
      </c>
      <c r="F45" s="620">
        <v>22</v>
      </c>
      <c r="G45" s="54">
        <v>25</v>
      </c>
      <c r="H45" s="54">
        <v>29</v>
      </c>
      <c r="I45" s="54">
        <v>30</v>
      </c>
      <c r="J45" s="54">
        <v>261</v>
      </c>
      <c r="K45" s="54">
        <v>39</v>
      </c>
      <c r="L45" s="54">
        <v>27</v>
      </c>
      <c r="M45" s="2">
        <v>37</v>
      </c>
    </row>
    <row r="46" spans="1:13" ht="12" customHeight="1">
      <c r="A46" s="698" t="s">
        <v>950</v>
      </c>
      <c r="B46" s="620">
        <v>48</v>
      </c>
      <c r="C46" s="620">
        <v>44</v>
      </c>
      <c r="D46" s="620">
        <v>37</v>
      </c>
      <c r="E46" s="620">
        <v>34</v>
      </c>
      <c r="F46" s="620">
        <v>39</v>
      </c>
      <c r="G46" s="54">
        <v>54</v>
      </c>
      <c r="H46" s="54">
        <v>47</v>
      </c>
      <c r="I46" s="54">
        <v>88</v>
      </c>
      <c r="J46" s="54">
        <v>752</v>
      </c>
      <c r="K46" s="54">
        <v>94</v>
      </c>
      <c r="L46" s="54">
        <v>95</v>
      </c>
      <c r="M46" s="2">
        <v>121</v>
      </c>
    </row>
    <row r="47" spans="1:13" ht="12" customHeight="1">
      <c r="A47" s="698"/>
      <c r="B47" s="620"/>
      <c r="C47" s="620"/>
      <c r="D47" s="620"/>
      <c r="E47" s="620"/>
      <c r="F47" s="620"/>
    </row>
    <row r="48" spans="1:13" ht="12" customHeight="1">
      <c r="A48" s="974" t="s">
        <v>951</v>
      </c>
      <c r="B48" s="610">
        <v>2094</v>
      </c>
      <c r="C48" s="610">
        <v>1841</v>
      </c>
      <c r="D48" s="610">
        <v>1817</v>
      </c>
      <c r="E48" s="990">
        <v>1657</v>
      </c>
      <c r="F48" s="990">
        <v>1767</v>
      </c>
      <c r="G48" s="990">
        <v>1714</v>
      </c>
      <c r="H48" s="990">
        <v>1279</v>
      </c>
      <c r="I48" s="990">
        <v>744</v>
      </c>
      <c r="J48" s="990">
        <v>13468</v>
      </c>
      <c r="K48" s="956">
        <v>2965</v>
      </c>
      <c r="L48" s="956">
        <v>3241</v>
      </c>
      <c r="M48" s="1090">
        <v>3594</v>
      </c>
    </row>
    <row r="49" spans="1:13" ht="12" customHeight="1">
      <c r="A49" s="698" t="s">
        <v>953</v>
      </c>
      <c r="B49" s="620"/>
      <c r="C49" s="620"/>
      <c r="D49" s="620"/>
      <c r="E49" s="620"/>
      <c r="F49" s="620"/>
    </row>
    <row r="50" spans="1:13" ht="12" customHeight="1">
      <c r="A50" s="698" t="s">
        <v>946</v>
      </c>
      <c r="B50" s="620">
        <v>150</v>
      </c>
      <c r="C50" s="620">
        <v>96</v>
      </c>
      <c r="D50" s="620">
        <v>197</v>
      </c>
      <c r="E50" s="620">
        <v>160</v>
      </c>
      <c r="F50" s="620">
        <v>102</v>
      </c>
      <c r="G50" s="54">
        <v>127</v>
      </c>
      <c r="H50" s="54">
        <v>101</v>
      </c>
      <c r="I50" s="54">
        <v>62</v>
      </c>
      <c r="J50" s="54">
        <v>21</v>
      </c>
      <c r="K50" s="54">
        <v>200</v>
      </c>
      <c r="L50" s="54">
        <v>469</v>
      </c>
      <c r="M50" s="2">
        <v>792</v>
      </c>
    </row>
    <row r="51" spans="1:13" ht="12" customHeight="1">
      <c r="A51" s="698"/>
      <c r="B51" s="620"/>
      <c r="C51" s="620"/>
      <c r="D51" s="620"/>
      <c r="E51" s="620"/>
      <c r="F51" s="620"/>
    </row>
    <row r="52" spans="1:13" ht="12" customHeight="1">
      <c r="A52" s="698" t="s">
        <v>956</v>
      </c>
      <c r="B52" s="620">
        <v>640</v>
      </c>
      <c r="C52" s="620">
        <v>586</v>
      </c>
      <c r="D52" s="620">
        <v>522</v>
      </c>
      <c r="E52" s="620">
        <v>486</v>
      </c>
      <c r="F52" s="991">
        <v>534</v>
      </c>
      <c r="G52" s="991">
        <v>503</v>
      </c>
      <c r="H52" s="991">
        <v>460</v>
      </c>
      <c r="I52" s="991">
        <v>253</v>
      </c>
      <c r="J52" s="991">
        <v>4987</v>
      </c>
      <c r="K52" s="54">
        <v>927</v>
      </c>
      <c r="L52" s="54">
        <v>853</v>
      </c>
      <c r="M52" s="2">
        <v>888</v>
      </c>
    </row>
    <row r="53" spans="1:13" ht="12" customHeight="1">
      <c r="A53" s="698" t="s">
        <v>957</v>
      </c>
      <c r="B53" s="620">
        <v>1164</v>
      </c>
      <c r="C53" s="620">
        <v>1067</v>
      </c>
      <c r="D53" s="620">
        <v>1012</v>
      </c>
      <c r="E53" s="620">
        <v>950</v>
      </c>
      <c r="F53" s="991">
        <v>1058</v>
      </c>
      <c r="G53" s="991">
        <v>1019</v>
      </c>
      <c r="H53" s="991">
        <v>646</v>
      </c>
      <c r="I53" s="991">
        <v>382</v>
      </c>
      <c r="J53" s="991">
        <v>7253</v>
      </c>
      <c r="K53" s="993">
        <v>1554</v>
      </c>
      <c r="L53" s="993">
        <v>1673</v>
      </c>
      <c r="M53" s="1020">
        <v>1644</v>
      </c>
    </row>
    <row r="54" spans="1:13" ht="12" customHeight="1">
      <c r="A54" s="698"/>
      <c r="B54" s="620"/>
      <c r="C54" s="620"/>
      <c r="D54" s="620"/>
      <c r="E54" s="620"/>
      <c r="F54" s="620"/>
    </row>
    <row r="55" spans="1:13" ht="12" customHeight="1">
      <c r="A55" s="698" t="s">
        <v>959</v>
      </c>
      <c r="B55" s="620">
        <v>42</v>
      </c>
      <c r="C55" s="620">
        <v>18</v>
      </c>
      <c r="D55" s="620">
        <v>33</v>
      </c>
      <c r="E55" s="620">
        <v>22</v>
      </c>
      <c r="F55" s="620">
        <v>20</v>
      </c>
      <c r="G55" s="54">
        <v>23</v>
      </c>
      <c r="H55" s="54">
        <v>24</v>
      </c>
      <c r="I55" s="54">
        <v>14</v>
      </c>
      <c r="J55" s="54">
        <v>291</v>
      </c>
      <c r="K55" s="54">
        <v>73</v>
      </c>
      <c r="L55" s="54">
        <v>78</v>
      </c>
      <c r="M55" s="2">
        <v>74</v>
      </c>
    </row>
    <row r="56" spans="1:13" ht="12" customHeight="1">
      <c r="A56" s="698" t="s">
        <v>950</v>
      </c>
      <c r="B56" s="620">
        <v>98</v>
      </c>
      <c r="C56" s="620">
        <v>74</v>
      </c>
      <c r="D56" s="620">
        <v>53</v>
      </c>
      <c r="E56" s="620">
        <v>54</v>
      </c>
      <c r="F56" s="620">
        <v>59</v>
      </c>
      <c r="G56" s="54">
        <v>66</v>
      </c>
      <c r="H56" s="54">
        <v>48</v>
      </c>
      <c r="I56" s="54">
        <v>33</v>
      </c>
      <c r="J56" s="54">
        <v>916</v>
      </c>
      <c r="K56" s="54">
        <v>211</v>
      </c>
      <c r="L56" s="54">
        <v>168</v>
      </c>
      <c r="M56" s="2">
        <v>196</v>
      </c>
    </row>
    <row r="57" spans="1:13" ht="12" customHeight="1">
      <c r="A57" s="698"/>
      <c r="B57" s="620"/>
      <c r="C57" s="620"/>
      <c r="D57" s="620"/>
      <c r="E57" s="620"/>
      <c r="F57" s="620"/>
    </row>
    <row r="58" spans="1:13" ht="12" customHeight="1">
      <c r="A58" s="698"/>
      <c r="B58" s="620"/>
      <c r="C58" s="620"/>
      <c r="D58" s="620"/>
      <c r="E58" s="620"/>
      <c r="F58" s="620"/>
    </row>
    <row r="59" spans="1:13" ht="18" customHeight="1">
      <c r="A59" s="466" t="s">
        <v>877</v>
      </c>
      <c r="B59" s="620"/>
      <c r="C59" s="620"/>
      <c r="D59" s="620"/>
      <c r="E59" s="620"/>
      <c r="F59" s="620"/>
    </row>
    <row r="60" spans="1:13" ht="18" customHeight="1">
      <c r="A60" s="1254"/>
      <c r="B60" s="1193">
        <v>2012</v>
      </c>
      <c r="C60" s="1193">
        <v>2013</v>
      </c>
      <c r="D60" s="1193">
        <v>2014</v>
      </c>
      <c r="E60" s="1193">
        <v>2015</v>
      </c>
      <c r="F60" s="1193">
        <v>2016</v>
      </c>
      <c r="G60" s="1193">
        <v>2017</v>
      </c>
      <c r="H60" s="1193">
        <v>2018</v>
      </c>
      <c r="I60" s="1193">
        <v>2019</v>
      </c>
      <c r="J60" s="1193">
        <v>2020</v>
      </c>
      <c r="K60" s="1193">
        <v>2021</v>
      </c>
      <c r="L60" s="1193">
        <v>2022</v>
      </c>
      <c r="M60" s="514">
        <v>2023</v>
      </c>
    </row>
    <row r="61" spans="1:13" ht="12.75" customHeight="1">
      <c r="A61" s="620"/>
      <c r="B61" s="620"/>
      <c r="C61" s="620"/>
      <c r="D61" s="620"/>
      <c r="E61" s="620"/>
      <c r="F61" s="620"/>
    </row>
    <row r="62" spans="1:13" ht="15" customHeight="1">
      <c r="A62" s="974" t="s">
        <v>958</v>
      </c>
      <c r="B62" s="610">
        <v>-370</v>
      </c>
      <c r="C62" s="610">
        <v>-124</v>
      </c>
      <c r="D62" s="610">
        <v>-222</v>
      </c>
      <c r="E62" s="610">
        <v>-35</v>
      </c>
      <c r="F62" s="610">
        <v>598</v>
      </c>
      <c r="G62" s="925">
        <v>951</v>
      </c>
      <c r="H62" s="925">
        <v>486</v>
      </c>
      <c r="I62" s="992">
        <v>1466</v>
      </c>
      <c r="J62" s="992">
        <v>27</v>
      </c>
      <c r="K62" s="893">
        <v>-639</v>
      </c>
      <c r="L62" s="893">
        <v>-623</v>
      </c>
      <c r="M62" s="1018">
        <v>-395</v>
      </c>
    </row>
    <row r="63" spans="1:13" ht="11.25" customHeight="1">
      <c r="A63" s="698" t="s">
        <v>953</v>
      </c>
      <c r="B63" s="620"/>
      <c r="C63" s="620"/>
      <c r="D63" s="620"/>
      <c r="E63" s="620"/>
      <c r="F63" s="620"/>
    </row>
    <row r="64" spans="1:13" ht="12.75" customHeight="1">
      <c r="A64" s="698" t="s">
        <v>946</v>
      </c>
      <c r="B64" s="620">
        <v>6</v>
      </c>
      <c r="C64" s="620">
        <v>58</v>
      </c>
      <c r="D64" s="620">
        <v>-20</v>
      </c>
      <c r="E64" s="620">
        <v>50</v>
      </c>
      <c r="F64" s="620">
        <v>37</v>
      </c>
      <c r="G64" s="54">
        <v>170</v>
      </c>
      <c r="H64" s="54">
        <v>-93</v>
      </c>
      <c r="I64" s="54">
        <v>-23</v>
      </c>
      <c r="J64" s="662" t="s">
        <v>10</v>
      </c>
      <c r="K64" s="54">
        <v>-10</v>
      </c>
      <c r="L64" s="54">
        <v>-57</v>
      </c>
      <c r="M64" s="2">
        <v>-175</v>
      </c>
    </row>
    <row r="65" spans="1:13" ht="12.75" customHeight="1">
      <c r="A65" s="698"/>
      <c r="B65" s="620"/>
      <c r="C65" s="620"/>
      <c r="D65" s="620"/>
      <c r="E65" s="620"/>
      <c r="F65" s="620"/>
    </row>
    <row r="66" spans="1:13" ht="12" customHeight="1">
      <c r="A66" s="698" t="s">
        <v>956</v>
      </c>
      <c r="B66" s="620">
        <v>-119</v>
      </c>
      <c r="C66" s="620">
        <v>-105</v>
      </c>
      <c r="D66" s="620">
        <v>-105</v>
      </c>
      <c r="E66" s="620">
        <v>-70</v>
      </c>
      <c r="F66" s="620">
        <v>152</v>
      </c>
      <c r="G66" s="54">
        <v>230</v>
      </c>
      <c r="H66" s="54">
        <v>205</v>
      </c>
      <c r="I66" s="54">
        <v>479</v>
      </c>
      <c r="J66" s="54">
        <v>151</v>
      </c>
      <c r="K66" s="54">
        <v>280</v>
      </c>
      <c r="L66" s="54">
        <v>-251</v>
      </c>
      <c r="M66" s="2">
        <v>-185</v>
      </c>
    </row>
    <row r="67" spans="1:13" ht="13.5" customHeight="1">
      <c r="A67" s="698" t="s">
        <v>957</v>
      </c>
      <c r="B67" s="620">
        <v>-187</v>
      </c>
      <c r="C67" s="620">
        <v>-50</v>
      </c>
      <c r="D67" s="620">
        <v>-64</v>
      </c>
      <c r="E67" s="620">
        <v>17</v>
      </c>
      <c r="F67" s="620">
        <v>427</v>
      </c>
      <c r="G67" s="54">
        <v>561</v>
      </c>
      <c r="H67" s="54">
        <v>370</v>
      </c>
      <c r="I67" s="54">
        <v>939</v>
      </c>
      <c r="J67" s="54">
        <v>70</v>
      </c>
      <c r="K67" s="54">
        <v>-198</v>
      </c>
      <c r="L67" s="54">
        <v>-191</v>
      </c>
      <c r="M67" s="2">
        <v>77</v>
      </c>
    </row>
    <row r="68" spans="1:13" ht="12.95" customHeight="1">
      <c r="A68" s="698"/>
      <c r="B68" s="620"/>
      <c r="C68" s="620"/>
      <c r="D68" s="620"/>
      <c r="E68" s="620"/>
      <c r="F68" s="620"/>
    </row>
    <row r="69" spans="1:13" ht="13.5" customHeight="1">
      <c r="A69" s="698" t="s">
        <v>959</v>
      </c>
      <c r="B69" s="620">
        <v>-20</v>
      </c>
      <c r="C69" s="620">
        <v>3</v>
      </c>
      <c r="D69" s="620">
        <v>-17</v>
      </c>
      <c r="E69" s="620">
        <v>-10</v>
      </c>
      <c r="F69" s="620">
        <v>2</v>
      </c>
      <c r="G69" s="54">
        <v>2</v>
      </c>
      <c r="H69" s="54">
        <v>5</v>
      </c>
      <c r="I69" s="54">
        <v>16</v>
      </c>
      <c r="J69" s="54">
        <v>-30</v>
      </c>
      <c r="K69" s="54">
        <v>-34</v>
      </c>
      <c r="L69" s="54">
        <v>-51</v>
      </c>
      <c r="M69" s="2">
        <v>-37</v>
      </c>
    </row>
    <row r="70" spans="1:13" ht="13.5" customHeight="1">
      <c r="A70" s="698" t="s">
        <v>950</v>
      </c>
      <c r="B70" s="620">
        <v>-50</v>
      </c>
      <c r="C70" s="620">
        <v>-30</v>
      </c>
      <c r="D70" s="620">
        <v>-16</v>
      </c>
      <c r="E70" s="620">
        <v>-20</v>
      </c>
      <c r="F70" s="620">
        <v>-20</v>
      </c>
      <c r="G70" s="54">
        <v>-12</v>
      </c>
      <c r="H70" s="54">
        <v>-1</v>
      </c>
      <c r="I70" s="54">
        <v>55</v>
      </c>
      <c r="J70" s="54">
        <v>-164</v>
      </c>
      <c r="K70" s="54">
        <v>-117</v>
      </c>
      <c r="L70" s="54">
        <v>-73</v>
      </c>
      <c r="M70" s="2">
        <v>-75</v>
      </c>
    </row>
    <row r="71" spans="1:13" ht="9.75" customHeight="1">
      <c r="A71" s="698"/>
      <c r="B71" s="620"/>
      <c r="C71" s="620"/>
      <c r="D71" s="620"/>
      <c r="E71" s="620"/>
      <c r="F71" s="620"/>
      <c r="J71" s="992"/>
    </row>
    <row r="72" spans="1:13" ht="12.95" customHeight="1">
      <c r="A72" s="961" t="s">
        <v>929</v>
      </c>
      <c r="B72" s="620"/>
      <c r="C72" s="620"/>
      <c r="D72" s="620"/>
      <c r="E72" s="620"/>
      <c r="F72" s="620"/>
    </row>
    <row r="73" spans="1:13" ht="15" customHeight="1">
      <c r="A73" s="974" t="s">
        <v>945</v>
      </c>
      <c r="B73" s="611" t="s">
        <v>10</v>
      </c>
      <c r="C73" s="611" t="s">
        <v>10</v>
      </c>
      <c r="D73" s="616" t="s">
        <v>10</v>
      </c>
      <c r="E73" s="616" t="s">
        <v>10</v>
      </c>
      <c r="F73" s="616" t="s">
        <v>10</v>
      </c>
      <c r="G73" s="616" t="s">
        <v>10</v>
      </c>
      <c r="H73" s="616" t="s">
        <v>10</v>
      </c>
      <c r="I73" s="616" t="s">
        <v>10</v>
      </c>
      <c r="J73" s="616" t="s">
        <v>10</v>
      </c>
      <c r="K73" s="616" t="s">
        <v>10</v>
      </c>
      <c r="L73" s="616" t="s">
        <v>10</v>
      </c>
      <c r="M73" s="616" t="s">
        <v>10</v>
      </c>
    </row>
    <row r="74" spans="1:13" ht="12.75" customHeight="1">
      <c r="A74" s="698" t="s">
        <v>953</v>
      </c>
      <c r="B74" s="611"/>
      <c r="C74" s="611"/>
      <c r="D74" s="616"/>
      <c r="E74" s="616"/>
      <c r="F74" s="616"/>
      <c r="G74" s="616"/>
      <c r="H74" s="616"/>
      <c r="I74" s="616"/>
      <c r="M74" s="54"/>
    </row>
    <row r="75" spans="1:13" ht="12.75" customHeight="1">
      <c r="A75" s="698" t="s">
        <v>946</v>
      </c>
      <c r="B75" s="611" t="s">
        <v>10</v>
      </c>
      <c r="C75" s="611" t="s">
        <v>10</v>
      </c>
      <c r="D75" s="616" t="s">
        <v>10</v>
      </c>
      <c r="E75" s="616" t="s">
        <v>10</v>
      </c>
      <c r="F75" s="616" t="s">
        <v>10</v>
      </c>
      <c r="G75" s="616" t="s">
        <v>10</v>
      </c>
      <c r="H75" s="616" t="s">
        <v>10</v>
      </c>
      <c r="I75" s="616" t="s">
        <v>10</v>
      </c>
      <c r="J75" s="616" t="s">
        <v>10</v>
      </c>
      <c r="K75" s="616" t="s">
        <v>10</v>
      </c>
      <c r="L75" s="616" t="s">
        <v>10</v>
      </c>
      <c r="M75" s="616" t="s">
        <v>10</v>
      </c>
    </row>
    <row r="76" spans="1:13" ht="12.75" customHeight="1">
      <c r="A76" s="698"/>
      <c r="B76" s="611" t="s">
        <v>10</v>
      </c>
      <c r="C76" s="611"/>
      <c r="D76" s="616"/>
      <c r="E76" s="616"/>
      <c r="F76" s="616"/>
      <c r="G76" s="616"/>
      <c r="H76" s="616"/>
      <c r="I76" s="616"/>
      <c r="M76" s="54"/>
    </row>
    <row r="77" spans="1:13" ht="12.75" customHeight="1">
      <c r="A77" s="698" t="s">
        <v>956</v>
      </c>
      <c r="B77" s="611" t="s">
        <v>10</v>
      </c>
      <c r="C77" s="611" t="s">
        <v>10</v>
      </c>
      <c r="D77" s="616" t="s">
        <v>10</v>
      </c>
      <c r="E77" s="616" t="s">
        <v>10</v>
      </c>
      <c r="F77" s="616" t="s">
        <v>10</v>
      </c>
      <c r="G77" s="616" t="s">
        <v>10</v>
      </c>
      <c r="H77" s="616" t="s">
        <v>10</v>
      </c>
      <c r="I77" s="616" t="s">
        <v>10</v>
      </c>
      <c r="J77" s="616" t="s">
        <v>10</v>
      </c>
      <c r="K77" s="616" t="s">
        <v>10</v>
      </c>
      <c r="L77" s="616" t="s">
        <v>10</v>
      </c>
      <c r="M77" s="616" t="s">
        <v>10</v>
      </c>
    </row>
    <row r="78" spans="1:13" ht="12.75" customHeight="1">
      <c r="A78" s="698" t="s">
        <v>957</v>
      </c>
      <c r="B78" s="611" t="s">
        <v>10</v>
      </c>
      <c r="C78" s="611" t="s">
        <v>10</v>
      </c>
      <c r="D78" s="616" t="s">
        <v>10</v>
      </c>
      <c r="E78" s="616" t="s">
        <v>10</v>
      </c>
      <c r="F78" s="616" t="s">
        <v>10</v>
      </c>
      <c r="G78" s="616" t="s">
        <v>10</v>
      </c>
      <c r="H78" s="616" t="s">
        <v>10</v>
      </c>
      <c r="I78" s="616" t="s">
        <v>10</v>
      </c>
      <c r="J78" s="616" t="s">
        <v>10</v>
      </c>
      <c r="K78" s="616" t="s">
        <v>10</v>
      </c>
      <c r="L78" s="616" t="s">
        <v>10</v>
      </c>
      <c r="M78" s="616" t="s">
        <v>10</v>
      </c>
    </row>
    <row r="79" spans="1:13" ht="12.95" customHeight="1">
      <c r="A79" s="698"/>
      <c r="B79" s="611"/>
      <c r="C79" s="611"/>
      <c r="D79" s="616"/>
      <c r="E79" s="616"/>
      <c r="F79" s="616"/>
      <c r="G79" s="616"/>
      <c r="H79" s="616"/>
      <c r="I79" s="616"/>
      <c r="M79" s="54"/>
    </row>
    <row r="80" spans="1:13" ht="12.95" customHeight="1">
      <c r="A80" s="698" t="s">
        <v>959</v>
      </c>
      <c r="B80" s="611" t="s">
        <v>10</v>
      </c>
      <c r="C80" s="611" t="s">
        <v>10</v>
      </c>
      <c r="D80" s="616" t="s">
        <v>10</v>
      </c>
      <c r="E80" s="616" t="s">
        <v>10</v>
      </c>
      <c r="F80" s="616" t="s">
        <v>10</v>
      </c>
      <c r="G80" s="616" t="s">
        <v>10</v>
      </c>
      <c r="H80" s="616" t="s">
        <v>10</v>
      </c>
      <c r="I80" s="616" t="s">
        <v>10</v>
      </c>
      <c r="J80" s="616" t="s">
        <v>10</v>
      </c>
      <c r="K80" s="616" t="s">
        <v>10</v>
      </c>
      <c r="L80" s="616" t="s">
        <v>10</v>
      </c>
      <c r="M80" s="616" t="s">
        <v>10</v>
      </c>
    </row>
    <row r="81" spans="1:13" ht="12.95" customHeight="1">
      <c r="A81" s="698" t="s">
        <v>950</v>
      </c>
      <c r="B81" s="611" t="s">
        <v>10</v>
      </c>
      <c r="C81" s="611" t="s">
        <v>10</v>
      </c>
      <c r="D81" s="616" t="s">
        <v>10</v>
      </c>
      <c r="E81" s="616" t="s">
        <v>10</v>
      </c>
      <c r="F81" s="616" t="s">
        <v>10</v>
      </c>
      <c r="G81" s="616" t="s">
        <v>10</v>
      </c>
      <c r="H81" s="616" t="s">
        <v>10</v>
      </c>
      <c r="I81" s="616" t="s">
        <v>10</v>
      </c>
      <c r="J81" s="616" t="s">
        <v>10</v>
      </c>
      <c r="K81" s="616" t="s">
        <v>10</v>
      </c>
      <c r="L81" s="616" t="s">
        <v>10</v>
      </c>
      <c r="M81" s="616" t="s">
        <v>10</v>
      </c>
    </row>
    <row r="82" spans="1:13" ht="12.95" customHeight="1">
      <c r="A82" s="698"/>
      <c r="B82" s="611"/>
      <c r="C82" s="611"/>
      <c r="D82" s="616"/>
      <c r="E82" s="616"/>
      <c r="F82" s="616"/>
      <c r="G82" s="616"/>
      <c r="H82" s="616"/>
      <c r="I82" s="616"/>
      <c r="M82" s="54"/>
    </row>
    <row r="83" spans="1:13" ht="12.95" customHeight="1">
      <c r="A83" s="974" t="s">
        <v>951</v>
      </c>
      <c r="B83" s="611" t="s">
        <v>10</v>
      </c>
      <c r="C83" s="611" t="s">
        <v>10</v>
      </c>
      <c r="D83" s="616" t="s">
        <v>10</v>
      </c>
      <c r="E83" s="616" t="s">
        <v>10</v>
      </c>
      <c r="F83" s="616" t="s">
        <v>10</v>
      </c>
      <c r="G83" s="616" t="s">
        <v>10</v>
      </c>
      <c r="H83" s="616" t="s">
        <v>10</v>
      </c>
      <c r="I83" s="616">
        <v>-1</v>
      </c>
      <c r="J83" s="616" t="s">
        <v>10</v>
      </c>
      <c r="K83" s="616" t="s">
        <v>10</v>
      </c>
      <c r="L83" s="616" t="s">
        <v>10</v>
      </c>
      <c r="M83" s="616" t="s">
        <v>10</v>
      </c>
    </row>
    <row r="84" spans="1:13" ht="12.95" customHeight="1">
      <c r="A84" s="698" t="s">
        <v>953</v>
      </c>
      <c r="B84" s="611"/>
      <c r="C84" s="611"/>
      <c r="D84" s="616"/>
      <c r="E84" s="616"/>
      <c r="F84" s="616"/>
      <c r="G84" s="616"/>
      <c r="H84" s="616"/>
      <c r="I84" s="616"/>
      <c r="M84" s="54"/>
    </row>
    <row r="85" spans="1:13" ht="12.95" customHeight="1">
      <c r="A85" s="698" t="s">
        <v>946</v>
      </c>
      <c r="B85" s="611" t="s">
        <v>10</v>
      </c>
      <c r="C85" s="611" t="s">
        <v>10</v>
      </c>
      <c r="D85" s="616" t="s">
        <v>10</v>
      </c>
      <c r="E85" s="616" t="s">
        <v>10</v>
      </c>
      <c r="F85" s="616" t="s">
        <v>10</v>
      </c>
      <c r="G85" s="616" t="s">
        <v>10</v>
      </c>
      <c r="H85" s="616" t="s">
        <v>10</v>
      </c>
      <c r="I85" s="616" t="s">
        <v>10</v>
      </c>
      <c r="J85" s="616" t="s">
        <v>10</v>
      </c>
      <c r="K85" s="616" t="s">
        <v>10</v>
      </c>
      <c r="L85" s="616" t="s">
        <v>10</v>
      </c>
      <c r="M85" s="616" t="s">
        <v>10</v>
      </c>
    </row>
    <row r="86" spans="1:13" ht="12.95" customHeight="1">
      <c r="A86" s="698"/>
      <c r="B86" s="611"/>
      <c r="C86" s="611"/>
      <c r="D86" s="616"/>
      <c r="E86" s="616"/>
      <c r="F86" s="616"/>
      <c r="G86" s="616"/>
      <c r="H86" s="616"/>
      <c r="I86" s="616"/>
      <c r="M86" s="54"/>
    </row>
    <row r="87" spans="1:13" ht="12.95" customHeight="1">
      <c r="A87" s="698" t="s">
        <v>956</v>
      </c>
      <c r="B87" s="611" t="s">
        <v>10</v>
      </c>
      <c r="C87" s="611" t="s">
        <v>10</v>
      </c>
      <c r="D87" s="616" t="s">
        <v>10</v>
      </c>
      <c r="E87" s="616" t="s">
        <v>10</v>
      </c>
      <c r="F87" s="616" t="s">
        <v>10</v>
      </c>
      <c r="G87" s="616" t="s">
        <v>10</v>
      </c>
      <c r="H87" s="616" t="s">
        <v>10</v>
      </c>
      <c r="I87" s="616" t="s">
        <v>10</v>
      </c>
      <c r="J87" s="616" t="s">
        <v>10</v>
      </c>
      <c r="K87" s="616" t="s">
        <v>10</v>
      </c>
      <c r="L87" s="616" t="s">
        <v>10</v>
      </c>
      <c r="M87" s="616" t="s">
        <v>10</v>
      </c>
    </row>
    <row r="88" spans="1:13" ht="12.95" customHeight="1">
      <c r="A88" s="698" t="s">
        <v>957</v>
      </c>
      <c r="B88" s="611" t="s">
        <v>10</v>
      </c>
      <c r="C88" s="611" t="s">
        <v>10</v>
      </c>
      <c r="D88" s="616" t="s">
        <v>10</v>
      </c>
      <c r="E88" s="616" t="s">
        <v>10</v>
      </c>
      <c r="F88" s="616" t="s">
        <v>10</v>
      </c>
      <c r="G88" s="616" t="s">
        <v>10</v>
      </c>
      <c r="H88" s="616" t="s">
        <v>10</v>
      </c>
      <c r="I88" s="616">
        <v>-1</v>
      </c>
      <c r="J88" s="616" t="s">
        <v>10</v>
      </c>
      <c r="K88" s="616" t="s">
        <v>10</v>
      </c>
      <c r="L88" s="616" t="s">
        <v>10</v>
      </c>
      <c r="M88" s="616" t="s">
        <v>10</v>
      </c>
    </row>
    <row r="89" spans="1:13" ht="12.95" customHeight="1">
      <c r="A89" s="698"/>
      <c r="B89" s="611"/>
      <c r="C89" s="611"/>
      <c r="D89" s="616"/>
      <c r="E89" s="616"/>
      <c r="F89" s="616"/>
      <c r="G89" s="616"/>
      <c r="H89" s="616"/>
      <c r="I89" s="616"/>
      <c r="J89" s="992"/>
      <c r="K89" s="992"/>
      <c r="L89" s="992"/>
      <c r="M89" s="992"/>
    </row>
    <row r="90" spans="1:13" ht="12.95" customHeight="1">
      <c r="A90" s="698" t="s">
        <v>959</v>
      </c>
      <c r="B90" s="611" t="s">
        <v>10</v>
      </c>
      <c r="C90" s="611" t="s">
        <v>10</v>
      </c>
      <c r="D90" s="616" t="s">
        <v>10</v>
      </c>
      <c r="E90" s="616" t="s">
        <v>10</v>
      </c>
      <c r="F90" s="616" t="s">
        <v>10</v>
      </c>
      <c r="G90" s="616" t="s">
        <v>10</v>
      </c>
      <c r="H90" s="616" t="s">
        <v>10</v>
      </c>
      <c r="I90" s="616" t="s">
        <v>10</v>
      </c>
      <c r="J90" s="616" t="s">
        <v>10</v>
      </c>
      <c r="K90" s="616" t="s">
        <v>10</v>
      </c>
      <c r="L90" s="616" t="s">
        <v>10</v>
      </c>
      <c r="M90" s="616" t="s">
        <v>10</v>
      </c>
    </row>
    <row r="91" spans="1:13" ht="12.95" customHeight="1">
      <c r="A91" s="698" t="s">
        <v>960</v>
      </c>
      <c r="B91" s="611" t="s">
        <v>10</v>
      </c>
      <c r="C91" s="611" t="s">
        <v>10</v>
      </c>
      <c r="D91" s="616" t="s">
        <v>10</v>
      </c>
      <c r="E91" s="616" t="s">
        <v>10</v>
      </c>
      <c r="F91" s="616" t="s">
        <v>10</v>
      </c>
      <c r="G91" s="616" t="s">
        <v>10</v>
      </c>
      <c r="H91" s="616" t="s">
        <v>10</v>
      </c>
      <c r="I91" s="616" t="s">
        <v>10</v>
      </c>
      <c r="J91" s="616" t="s">
        <v>10</v>
      </c>
      <c r="K91" s="616" t="s">
        <v>10</v>
      </c>
      <c r="L91" s="616" t="s">
        <v>10</v>
      </c>
      <c r="M91" s="616" t="s">
        <v>10</v>
      </c>
    </row>
    <row r="92" spans="1:13" ht="12.95" customHeight="1">
      <c r="A92" s="698"/>
      <c r="B92" s="611"/>
      <c r="C92" s="611"/>
      <c r="D92" s="616"/>
      <c r="E92" s="616"/>
      <c r="F92" s="616"/>
      <c r="G92" s="616"/>
      <c r="H92" s="616"/>
      <c r="I92" s="616"/>
      <c r="M92" s="54"/>
    </row>
    <row r="93" spans="1:13" ht="12.95" customHeight="1">
      <c r="A93" s="974" t="s">
        <v>958</v>
      </c>
      <c r="B93" s="611" t="s">
        <v>10</v>
      </c>
      <c r="C93" s="611" t="s">
        <v>10</v>
      </c>
      <c r="D93" s="611" t="s">
        <v>10</v>
      </c>
      <c r="E93" s="611" t="s">
        <v>10</v>
      </c>
      <c r="F93" s="611" t="s">
        <v>10</v>
      </c>
      <c r="G93" s="611" t="s">
        <v>10</v>
      </c>
      <c r="H93" s="611" t="s">
        <v>10</v>
      </c>
      <c r="I93" s="611">
        <v>1</v>
      </c>
      <c r="J93" s="616" t="s">
        <v>10</v>
      </c>
      <c r="K93" s="616" t="s">
        <v>10</v>
      </c>
      <c r="L93" s="616" t="s">
        <v>10</v>
      </c>
      <c r="M93" s="616" t="s">
        <v>10</v>
      </c>
    </row>
    <row r="94" spans="1:13" ht="12.75" customHeight="1">
      <c r="A94" s="698" t="s">
        <v>953</v>
      </c>
      <c r="B94" s="611"/>
      <c r="C94" s="611"/>
      <c r="D94" s="616"/>
      <c r="E94" s="616"/>
      <c r="F94" s="616"/>
      <c r="G94" s="616"/>
      <c r="H94" s="616"/>
      <c r="I94" s="616"/>
      <c r="M94" s="54"/>
    </row>
    <row r="95" spans="1:13" ht="12.75" customHeight="1">
      <c r="A95" s="698" t="s">
        <v>946</v>
      </c>
      <c r="B95" s="611" t="s">
        <v>10</v>
      </c>
      <c r="C95" s="611" t="s">
        <v>10</v>
      </c>
      <c r="D95" s="616" t="s">
        <v>10</v>
      </c>
      <c r="E95" s="616" t="s">
        <v>10</v>
      </c>
      <c r="F95" s="616" t="s">
        <v>10</v>
      </c>
      <c r="G95" s="616" t="s">
        <v>10</v>
      </c>
      <c r="H95" s="616" t="s">
        <v>10</v>
      </c>
      <c r="I95" s="616" t="s">
        <v>10</v>
      </c>
      <c r="J95" s="616" t="s">
        <v>10</v>
      </c>
      <c r="K95" s="616" t="s">
        <v>10</v>
      </c>
      <c r="L95" s="616" t="s">
        <v>10</v>
      </c>
      <c r="M95" s="616" t="s">
        <v>10</v>
      </c>
    </row>
    <row r="96" spans="1:13" ht="12.75" customHeight="1">
      <c r="A96" s="698"/>
      <c r="B96" s="611"/>
      <c r="C96" s="611"/>
      <c r="D96" s="616"/>
      <c r="E96" s="616"/>
      <c r="F96" s="616"/>
      <c r="G96" s="616"/>
      <c r="H96" s="616"/>
      <c r="I96" s="616"/>
      <c r="M96" s="54"/>
    </row>
    <row r="97" spans="1:13" ht="12.75" customHeight="1">
      <c r="A97" s="698" t="s">
        <v>956</v>
      </c>
      <c r="B97" s="611" t="s">
        <v>10</v>
      </c>
      <c r="C97" s="611" t="s">
        <v>10</v>
      </c>
      <c r="D97" s="616" t="s">
        <v>10</v>
      </c>
      <c r="E97" s="616" t="s">
        <v>10</v>
      </c>
      <c r="F97" s="616" t="s">
        <v>10</v>
      </c>
      <c r="G97" s="616" t="s">
        <v>10</v>
      </c>
      <c r="H97" s="616" t="s">
        <v>10</v>
      </c>
      <c r="I97" s="616" t="s">
        <v>10</v>
      </c>
      <c r="J97" s="616" t="s">
        <v>10</v>
      </c>
      <c r="K97" s="616" t="s">
        <v>10</v>
      </c>
      <c r="L97" s="616" t="s">
        <v>10</v>
      </c>
      <c r="M97" s="616" t="s">
        <v>10</v>
      </c>
    </row>
    <row r="98" spans="1:13" ht="12.75" customHeight="1">
      <c r="A98" s="698" t="s">
        <v>957</v>
      </c>
      <c r="B98" s="611" t="s">
        <v>10</v>
      </c>
      <c r="C98" s="611" t="s">
        <v>10</v>
      </c>
      <c r="D98" s="616" t="s">
        <v>10</v>
      </c>
      <c r="E98" s="616" t="s">
        <v>10</v>
      </c>
      <c r="F98" s="616" t="s">
        <v>10</v>
      </c>
      <c r="G98" s="616" t="s">
        <v>10</v>
      </c>
      <c r="H98" s="616" t="s">
        <v>10</v>
      </c>
      <c r="I98" s="616">
        <v>1</v>
      </c>
      <c r="J98" s="616" t="s">
        <v>10</v>
      </c>
      <c r="K98" s="616" t="s">
        <v>10</v>
      </c>
      <c r="L98" s="616" t="s">
        <v>10</v>
      </c>
      <c r="M98" s="616" t="s">
        <v>10</v>
      </c>
    </row>
    <row r="99" spans="1:13" ht="12.95" customHeight="1">
      <c r="A99" s="698"/>
      <c r="B99" s="611"/>
      <c r="C99" s="611"/>
      <c r="D99" s="616"/>
      <c r="E99" s="616"/>
      <c r="F99" s="616"/>
      <c r="G99" s="616"/>
      <c r="H99" s="616"/>
      <c r="I99" s="616"/>
      <c r="M99" s="54"/>
    </row>
    <row r="100" spans="1:13" ht="12.95" customHeight="1">
      <c r="A100" s="698" t="s">
        <v>959</v>
      </c>
      <c r="B100" s="611" t="s">
        <v>10</v>
      </c>
      <c r="C100" s="611" t="s">
        <v>10</v>
      </c>
      <c r="D100" s="616" t="s">
        <v>10</v>
      </c>
      <c r="E100" s="616" t="s">
        <v>10</v>
      </c>
      <c r="F100" s="616" t="s">
        <v>10</v>
      </c>
      <c r="G100" s="616" t="s">
        <v>10</v>
      </c>
      <c r="H100" s="616" t="s">
        <v>10</v>
      </c>
      <c r="I100" s="616" t="s">
        <v>10</v>
      </c>
      <c r="J100" s="616" t="s">
        <v>10</v>
      </c>
      <c r="K100" s="616" t="s">
        <v>10</v>
      </c>
      <c r="L100" s="616" t="s">
        <v>10</v>
      </c>
      <c r="M100" s="616" t="s">
        <v>10</v>
      </c>
    </row>
    <row r="101" spans="1:13" ht="12.95" customHeight="1">
      <c r="A101" s="698" t="s">
        <v>950</v>
      </c>
      <c r="B101" s="611" t="s">
        <v>10</v>
      </c>
      <c r="C101" s="611" t="s">
        <v>10</v>
      </c>
      <c r="D101" s="616" t="s">
        <v>10</v>
      </c>
      <c r="E101" s="616" t="s">
        <v>10</v>
      </c>
      <c r="F101" s="616" t="s">
        <v>10</v>
      </c>
      <c r="G101" s="616" t="s">
        <v>10</v>
      </c>
      <c r="H101" s="616" t="s">
        <v>10</v>
      </c>
      <c r="I101" s="616" t="s">
        <v>10</v>
      </c>
      <c r="J101" s="616" t="s">
        <v>10</v>
      </c>
      <c r="K101" s="616" t="s">
        <v>10</v>
      </c>
      <c r="L101" s="616" t="s">
        <v>10</v>
      </c>
      <c r="M101" s="616" t="s">
        <v>10</v>
      </c>
    </row>
    <row r="102" spans="1:13" ht="12.95" customHeight="1">
      <c r="A102" s="698"/>
      <c r="B102" s="620"/>
      <c r="C102" s="620"/>
      <c r="D102" s="620"/>
      <c r="E102" s="620"/>
      <c r="F102" s="620"/>
    </row>
    <row r="103" spans="1:13" ht="12.95" customHeight="1">
      <c r="A103" s="566"/>
    </row>
    <row r="104" spans="1:13" ht="12.95" customHeight="1">
      <c r="A104" s="566"/>
    </row>
    <row r="105" spans="1:13" ht="12.95" customHeight="1">
      <c r="A105" s="566"/>
    </row>
    <row r="106" spans="1:13" ht="12.95" customHeight="1">
      <c r="A106" s="566"/>
    </row>
    <row r="107" spans="1:13" ht="12.95" customHeight="1">
      <c r="A107" s="566"/>
    </row>
    <row r="108" spans="1:13" ht="15" customHeight="1">
      <c r="A108" s="566"/>
    </row>
    <row r="109" spans="1:13" ht="10.5" customHeight="1">
      <c r="A109" s="566"/>
    </row>
    <row r="110" spans="1:13" ht="15" customHeight="1">
      <c r="A110" s="678"/>
    </row>
    <row r="111" spans="1:13" ht="12.95" customHeight="1">
      <c r="A111" s="566"/>
    </row>
    <row r="112" spans="1:13" ht="12.95" customHeight="1">
      <c r="A112" s="566"/>
    </row>
    <row r="113" spans="1:1" ht="12.95" customHeight="1">
      <c r="A113" s="566"/>
    </row>
    <row r="114" spans="1:1" ht="12.95" customHeight="1">
      <c r="A114" s="566"/>
    </row>
    <row r="115" spans="1:1" ht="12.95" customHeight="1">
      <c r="A115" s="566"/>
    </row>
    <row r="116" spans="1:1" ht="12.95" customHeight="1">
      <c r="A116" s="566"/>
    </row>
    <row r="117" spans="1:1" ht="12.95" customHeight="1">
      <c r="A117" s="566"/>
    </row>
    <row r="118" spans="1:1" ht="12.95" customHeight="1">
      <c r="A118" s="566"/>
    </row>
    <row r="119" spans="1:1" ht="10.5" customHeight="1">
      <c r="A119" s="566"/>
    </row>
    <row r="120" spans="1:1" ht="12.95" customHeight="1">
      <c r="A120" s="678"/>
    </row>
    <row r="121" spans="1:1" ht="12.95" customHeight="1">
      <c r="A121" s="566"/>
    </row>
    <row r="122" spans="1:1" ht="12.95" customHeight="1">
      <c r="A122" s="566"/>
    </row>
    <row r="123" spans="1:1" ht="12.95" customHeight="1">
      <c r="A123" s="566"/>
    </row>
    <row r="124" spans="1:1" ht="12.95" customHeight="1">
      <c r="A124" s="566"/>
    </row>
    <row r="125" spans="1:1" ht="12.95" customHeight="1">
      <c r="A125" s="566"/>
    </row>
    <row r="126" spans="1:1" ht="12.95" customHeight="1">
      <c r="A126" s="566"/>
    </row>
    <row r="127" spans="1:1" ht="12.95" customHeight="1">
      <c r="A127" s="566"/>
    </row>
    <row r="128" spans="1:1" ht="12" customHeight="1">
      <c r="A128" s="566"/>
    </row>
    <row r="129" spans="1:1" ht="12" hidden="1" customHeight="1">
      <c r="A129" s="678"/>
    </row>
    <row r="130" spans="1:1" ht="12" hidden="1" customHeight="1">
      <c r="A130" s="678"/>
    </row>
    <row r="131" spans="1:1" ht="12.95" hidden="1" customHeight="1">
      <c r="A131" s="678"/>
    </row>
    <row r="132" spans="1:1" ht="12" customHeight="1">
      <c r="A132" s="678"/>
    </row>
    <row r="133" spans="1:1" ht="12" customHeight="1">
      <c r="A133" s="678"/>
    </row>
    <row r="134" spans="1:1" ht="12" customHeight="1">
      <c r="A134" s="678"/>
    </row>
    <row r="135" spans="1:1" ht="12.95" customHeight="1">
      <c r="A135" s="678"/>
    </row>
    <row r="136" spans="1:1" ht="12.95" customHeight="1">
      <c r="A136" s="678"/>
    </row>
    <row r="137" spans="1:1" ht="12" customHeight="1">
      <c r="A137" s="678"/>
    </row>
    <row r="138" spans="1:1" ht="12" customHeight="1">
      <c r="A138" s="678"/>
    </row>
    <row r="139" spans="1:1" ht="12" customHeight="1">
      <c r="A139" s="678"/>
    </row>
    <row r="140" spans="1:1" ht="12.95" customHeight="1">
      <c r="A140" s="678"/>
    </row>
    <row r="141" spans="1:1" ht="12" customHeight="1">
      <c r="A141" s="678"/>
    </row>
    <row r="142" spans="1:1" ht="12" customHeight="1">
      <c r="A142" s="678"/>
    </row>
    <row r="143" spans="1:1" ht="12" customHeight="1">
      <c r="A143" s="678"/>
    </row>
    <row r="144" spans="1:1" ht="12.95" customHeight="1">
      <c r="A144" s="678"/>
    </row>
    <row r="145" spans="1:1" ht="12.95" customHeight="1">
      <c r="A145" s="678"/>
    </row>
    <row r="146" spans="1:1" ht="12" customHeight="1">
      <c r="A146" s="678"/>
    </row>
    <row r="147" spans="1:1" ht="12" customHeight="1">
      <c r="A147" s="678"/>
    </row>
    <row r="148" spans="1:1" ht="12" customHeight="1">
      <c r="A148" s="678"/>
    </row>
    <row r="149" spans="1:1" ht="12.95" customHeight="1">
      <c r="A149" s="678"/>
    </row>
    <row r="150" spans="1:1" ht="12" customHeight="1">
      <c r="A150" s="678"/>
    </row>
    <row r="151" spans="1:1" ht="12" customHeight="1">
      <c r="A151" s="678"/>
    </row>
    <row r="152" spans="1:1" ht="12" customHeight="1">
      <c r="A152" s="678"/>
    </row>
    <row r="153" spans="1:1">
      <c r="A153" s="54"/>
    </row>
    <row r="154" spans="1:1">
      <c r="A154" s="54"/>
    </row>
  </sheetData>
  <pageMargins left="0.98425196850393704" right="0.31496062992125984" top="0.51181102362204722" bottom="0.59055118110236227" header="0.51181102362204722" footer="0.59055118110236227"/>
  <pageSetup paperSize="9" scale="95" firstPageNumber="75" orientation="portrait" useFirstPageNumber="1" r:id="rId1"/>
  <headerFooter alignWithMargins="0">
    <oddFooter>&amp;C&amp;P</oddFooter>
  </headerFooter>
  <rowBreaks count="1" manualBreakCount="1">
    <brk id="58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P173"/>
  <sheetViews>
    <sheetView zoomScale="90" zoomScaleNormal="90" zoomScaleSheetLayoutView="90" workbookViewId="0">
      <selection activeCell="T105" sqref="T105"/>
    </sheetView>
  </sheetViews>
  <sheetFormatPr defaultColWidth="10.6640625" defaultRowHeight="12.75"/>
  <cols>
    <col min="1" max="1" width="29.5" style="2" customWidth="1"/>
    <col min="2" max="7" width="0" style="2" hidden="1" customWidth="1"/>
    <col min="8" max="9" width="0" style="54" hidden="1" customWidth="1"/>
    <col min="10" max="11" width="11.5" style="54" customWidth="1"/>
    <col min="12" max="13" width="10.6640625" style="54"/>
    <col min="14" max="14" width="10.6640625" style="145"/>
    <col min="15" max="16384" width="10.6640625" style="2"/>
  </cols>
  <sheetData>
    <row r="1" spans="1:14" ht="18" customHeight="1">
      <c r="A1" s="582" t="s">
        <v>1544</v>
      </c>
      <c r="B1" s="582"/>
      <c r="C1" s="582"/>
      <c r="D1" s="582"/>
    </row>
    <row r="2" spans="1:14" ht="18" customHeight="1">
      <c r="A2" s="1479" t="s">
        <v>291</v>
      </c>
      <c r="B2" s="620"/>
      <c r="C2" s="620"/>
      <c r="D2" s="620"/>
      <c r="E2" s="620"/>
      <c r="F2" s="620"/>
      <c r="G2" s="620"/>
    </row>
    <row r="3" spans="1:14" ht="18" customHeight="1">
      <c r="A3" s="1254"/>
      <c r="B3" s="1193">
        <v>2011</v>
      </c>
      <c r="C3" s="1193">
        <v>2012</v>
      </c>
      <c r="D3" s="1193">
        <v>2013</v>
      </c>
      <c r="E3" s="1193">
        <v>2014</v>
      </c>
      <c r="F3" s="1193">
        <v>2015</v>
      </c>
      <c r="G3" s="1193">
        <v>2016</v>
      </c>
      <c r="H3" s="1193">
        <v>2017</v>
      </c>
      <c r="I3" s="1193">
        <v>2018</v>
      </c>
      <c r="J3" s="1193">
        <v>2019</v>
      </c>
      <c r="K3" s="1193">
        <v>2020</v>
      </c>
      <c r="L3" s="1193">
        <v>2021</v>
      </c>
      <c r="M3" s="1193">
        <v>2022</v>
      </c>
      <c r="N3" s="1193">
        <v>2023</v>
      </c>
    </row>
    <row r="4" spans="1:14" ht="12" customHeight="1">
      <c r="A4" s="620"/>
      <c r="B4" s="620"/>
      <c r="C4" s="620"/>
      <c r="D4" s="620"/>
      <c r="E4" s="620"/>
      <c r="F4" s="620"/>
      <c r="G4" s="620"/>
    </row>
    <row r="5" spans="1:14" ht="12" customHeight="1">
      <c r="A5" s="974" t="s">
        <v>879</v>
      </c>
      <c r="B5" s="610">
        <v>389</v>
      </c>
      <c r="C5" s="610">
        <v>564</v>
      </c>
      <c r="D5" s="610">
        <v>429</v>
      </c>
      <c r="E5" s="611">
        <v>199</v>
      </c>
      <c r="F5" s="611">
        <v>161</v>
      </c>
      <c r="G5" s="610">
        <v>140</v>
      </c>
      <c r="H5" s="893">
        <v>151</v>
      </c>
      <c r="I5" s="513">
        <v>21</v>
      </c>
      <c r="J5" s="513">
        <v>36</v>
      </c>
      <c r="K5" s="513">
        <v>29</v>
      </c>
      <c r="L5" s="513">
        <v>447</v>
      </c>
      <c r="M5" s="513">
        <v>727</v>
      </c>
      <c r="N5" s="893">
        <v>764</v>
      </c>
    </row>
    <row r="6" spans="1:14" ht="12" customHeight="1">
      <c r="A6" s="698" t="s">
        <v>547</v>
      </c>
      <c r="B6" s="620"/>
      <c r="C6" s="620"/>
      <c r="D6" s="620"/>
      <c r="E6" s="616"/>
      <c r="F6" s="616"/>
      <c r="G6" s="620"/>
      <c r="I6" s="513"/>
      <c r="J6" s="513"/>
      <c r="K6" s="513"/>
      <c r="L6" s="513"/>
      <c r="M6" s="513"/>
    </row>
    <row r="7" spans="1:14" ht="12" customHeight="1">
      <c r="A7" s="512" t="s">
        <v>1545</v>
      </c>
      <c r="B7" s="620">
        <v>84</v>
      </c>
      <c r="C7" s="620">
        <v>158</v>
      </c>
      <c r="D7" s="620">
        <v>144</v>
      </c>
      <c r="E7" s="616">
        <v>74</v>
      </c>
      <c r="F7" s="616">
        <v>40</v>
      </c>
      <c r="G7" s="620">
        <v>33</v>
      </c>
      <c r="H7" s="54">
        <v>49</v>
      </c>
      <c r="I7" s="983">
        <v>7</v>
      </c>
      <c r="J7" s="983">
        <v>17</v>
      </c>
      <c r="K7" s="983">
        <v>15</v>
      </c>
      <c r="L7" s="983">
        <v>251</v>
      </c>
      <c r="M7" s="983">
        <v>427</v>
      </c>
      <c r="N7" s="145">
        <v>456</v>
      </c>
    </row>
    <row r="8" spans="1:14" ht="12" customHeight="1">
      <c r="A8" s="512" t="s">
        <v>1546</v>
      </c>
      <c r="B8" s="620">
        <v>12</v>
      </c>
      <c r="C8" s="620">
        <v>18</v>
      </c>
      <c r="D8" s="620">
        <v>16</v>
      </c>
      <c r="E8" s="616">
        <v>10</v>
      </c>
      <c r="F8" s="616">
        <v>10</v>
      </c>
      <c r="G8" s="620">
        <v>6</v>
      </c>
      <c r="H8" s="54">
        <v>10</v>
      </c>
      <c r="I8" s="983" t="s">
        <v>10</v>
      </c>
      <c r="J8" s="983">
        <v>1</v>
      </c>
      <c r="K8" s="983" t="s">
        <v>10</v>
      </c>
      <c r="L8" s="983" t="s">
        <v>10</v>
      </c>
      <c r="M8" s="983">
        <v>1</v>
      </c>
      <c r="N8" s="145">
        <v>1</v>
      </c>
    </row>
    <row r="9" spans="1:14" ht="12" customHeight="1">
      <c r="A9" s="512" t="s">
        <v>883</v>
      </c>
      <c r="B9" s="620">
        <v>1</v>
      </c>
      <c r="C9" s="620">
        <v>5</v>
      </c>
      <c r="D9" s="620">
        <v>3</v>
      </c>
      <c r="E9" s="616" t="s">
        <v>10</v>
      </c>
      <c r="F9" s="616" t="s">
        <v>10</v>
      </c>
      <c r="G9" s="616" t="s">
        <v>10</v>
      </c>
      <c r="H9" s="1478" t="s">
        <v>1303</v>
      </c>
      <c r="I9" s="983" t="s">
        <v>10</v>
      </c>
      <c r="J9" s="983" t="s">
        <v>10</v>
      </c>
      <c r="K9" s="983" t="s">
        <v>10</v>
      </c>
      <c r="L9" s="983" t="s">
        <v>10</v>
      </c>
      <c r="M9" s="983" t="s">
        <v>10</v>
      </c>
      <c r="N9" s="511" t="s">
        <v>10</v>
      </c>
    </row>
    <row r="10" spans="1:14" ht="12" customHeight="1">
      <c r="A10" s="512" t="s">
        <v>1547</v>
      </c>
      <c r="B10" s="616" t="s">
        <v>10</v>
      </c>
      <c r="C10" s="616" t="s">
        <v>10</v>
      </c>
      <c r="D10" s="620"/>
      <c r="E10" s="616"/>
      <c r="F10" s="616"/>
      <c r="G10" s="620">
        <v>1</v>
      </c>
      <c r="H10" s="1478" t="s">
        <v>1303</v>
      </c>
      <c r="I10" s="983" t="s">
        <v>10</v>
      </c>
      <c r="J10" s="983" t="s">
        <v>10</v>
      </c>
      <c r="K10" s="983" t="s">
        <v>10</v>
      </c>
      <c r="L10" s="983" t="s">
        <v>10</v>
      </c>
      <c r="M10" s="983" t="s">
        <v>10</v>
      </c>
    </row>
    <row r="11" spans="1:14" ht="12" customHeight="1">
      <c r="A11" s="512" t="s">
        <v>1548</v>
      </c>
      <c r="B11" s="620">
        <v>271</v>
      </c>
      <c r="C11" s="620">
        <v>359</v>
      </c>
      <c r="D11" s="620">
        <v>227</v>
      </c>
      <c r="E11" s="616">
        <v>102</v>
      </c>
      <c r="F11" s="616">
        <v>101</v>
      </c>
      <c r="G11" s="620">
        <v>83</v>
      </c>
      <c r="H11" s="54">
        <v>87</v>
      </c>
      <c r="I11" s="983" t="s">
        <v>10</v>
      </c>
      <c r="J11" s="983" t="s">
        <v>10</v>
      </c>
      <c r="K11" s="983" t="s">
        <v>10</v>
      </c>
      <c r="L11" s="983" t="s">
        <v>10</v>
      </c>
      <c r="M11" s="983" t="s">
        <v>10</v>
      </c>
      <c r="N11" s="145">
        <v>1</v>
      </c>
    </row>
    <row r="12" spans="1:14" ht="12" customHeight="1">
      <c r="A12" s="512" t="s">
        <v>890</v>
      </c>
      <c r="B12" s="620">
        <v>2</v>
      </c>
      <c r="C12" s="620">
        <v>1</v>
      </c>
      <c r="D12" s="620">
        <v>1</v>
      </c>
      <c r="E12" s="616">
        <v>3</v>
      </c>
      <c r="F12" s="616">
        <v>1</v>
      </c>
      <c r="G12" s="620">
        <v>2</v>
      </c>
      <c r="H12" s="1478" t="s">
        <v>1303</v>
      </c>
      <c r="I12" s="983" t="s">
        <v>10</v>
      </c>
      <c r="J12" s="983" t="s">
        <v>10</v>
      </c>
      <c r="K12" s="983" t="s">
        <v>10</v>
      </c>
      <c r="L12" s="983" t="s">
        <v>10</v>
      </c>
      <c r="M12" s="983" t="s">
        <v>10</v>
      </c>
    </row>
    <row r="13" spans="1:14" ht="12" customHeight="1">
      <c r="A13" s="512" t="s">
        <v>887</v>
      </c>
      <c r="B13" s="616" t="s">
        <v>10</v>
      </c>
      <c r="C13" s="616" t="s">
        <v>10</v>
      </c>
      <c r="D13" s="616" t="s">
        <v>10</v>
      </c>
      <c r="E13" s="616" t="s">
        <v>10</v>
      </c>
      <c r="F13" s="616" t="s">
        <v>10</v>
      </c>
      <c r="G13" s="616" t="s">
        <v>10</v>
      </c>
      <c r="H13" s="1478" t="s">
        <v>1303</v>
      </c>
      <c r="I13" s="983" t="s">
        <v>10</v>
      </c>
      <c r="J13" s="983" t="s">
        <v>10</v>
      </c>
      <c r="K13" s="983" t="s">
        <v>10</v>
      </c>
      <c r="L13" s="983" t="s">
        <v>10</v>
      </c>
      <c r="M13" s="983" t="s">
        <v>10</v>
      </c>
      <c r="N13" s="564" t="s">
        <v>10</v>
      </c>
    </row>
    <row r="14" spans="1:14" ht="12" customHeight="1">
      <c r="A14" s="512" t="s">
        <v>1549</v>
      </c>
      <c r="B14" s="620">
        <v>4</v>
      </c>
      <c r="C14" s="620">
        <v>1</v>
      </c>
      <c r="D14" s="620">
        <v>4</v>
      </c>
      <c r="E14" s="616">
        <v>1</v>
      </c>
      <c r="F14" s="616" t="s">
        <v>10</v>
      </c>
      <c r="G14" s="616" t="s">
        <v>10</v>
      </c>
      <c r="H14" s="54">
        <v>1</v>
      </c>
      <c r="I14" s="983" t="s">
        <v>10</v>
      </c>
      <c r="J14" s="983" t="s">
        <v>10</v>
      </c>
      <c r="K14" s="983" t="s">
        <v>10</v>
      </c>
      <c r="L14" s="983">
        <v>2</v>
      </c>
      <c r="M14" s="983">
        <v>1</v>
      </c>
      <c r="N14" s="564" t="s">
        <v>10</v>
      </c>
    </row>
    <row r="15" spans="1:14" ht="12" customHeight="1">
      <c r="A15" s="512" t="s">
        <v>891</v>
      </c>
      <c r="B15" s="616" t="s">
        <v>10</v>
      </c>
      <c r="C15" s="616" t="s">
        <v>10</v>
      </c>
      <c r="D15" s="616" t="s">
        <v>10</v>
      </c>
      <c r="E15" s="616" t="s">
        <v>10</v>
      </c>
      <c r="F15" s="616" t="s">
        <v>10</v>
      </c>
      <c r="G15" s="616" t="s">
        <v>10</v>
      </c>
      <c r="H15" s="1478" t="s">
        <v>1303</v>
      </c>
      <c r="I15" s="510" t="s">
        <v>10</v>
      </c>
      <c r="J15" s="510" t="s">
        <v>10</v>
      </c>
      <c r="K15" s="510" t="s">
        <v>10</v>
      </c>
      <c r="L15" s="510" t="s">
        <v>10</v>
      </c>
      <c r="M15" s="564">
        <v>1</v>
      </c>
      <c r="N15" s="564">
        <v>1</v>
      </c>
    </row>
    <row r="16" spans="1:14" ht="12" customHeight="1">
      <c r="A16" s="512" t="s">
        <v>881</v>
      </c>
      <c r="B16" s="616" t="s">
        <v>10</v>
      </c>
      <c r="C16" s="616" t="s">
        <v>10</v>
      </c>
      <c r="D16" s="616" t="s">
        <v>10</v>
      </c>
      <c r="E16" s="616" t="s">
        <v>10</v>
      </c>
      <c r="F16" s="616" t="s">
        <v>10</v>
      </c>
      <c r="G16" s="616" t="s">
        <v>10</v>
      </c>
      <c r="H16" s="1478" t="s">
        <v>1303</v>
      </c>
      <c r="I16" s="983" t="s">
        <v>10</v>
      </c>
      <c r="J16" s="983" t="s">
        <v>10</v>
      </c>
      <c r="K16" s="983" t="s">
        <v>10</v>
      </c>
      <c r="L16" s="983" t="s">
        <v>10</v>
      </c>
      <c r="M16" s="983" t="s">
        <v>10</v>
      </c>
      <c r="N16" s="564" t="s">
        <v>10</v>
      </c>
    </row>
    <row r="17" spans="1:14" ht="12" customHeight="1">
      <c r="A17" s="512" t="s">
        <v>1550</v>
      </c>
      <c r="B17" s="616" t="s">
        <v>10</v>
      </c>
      <c r="C17" s="616" t="s">
        <v>10</v>
      </c>
      <c r="D17" s="616">
        <v>1</v>
      </c>
      <c r="E17" s="616" t="s">
        <v>10</v>
      </c>
      <c r="F17" s="616" t="s">
        <v>10</v>
      </c>
      <c r="G17" s="616" t="s">
        <v>10</v>
      </c>
      <c r="H17" s="1478" t="s">
        <v>1303</v>
      </c>
      <c r="I17" s="983" t="s">
        <v>10</v>
      </c>
      <c r="J17" s="983" t="s">
        <v>10</v>
      </c>
      <c r="K17" s="983" t="s">
        <v>10</v>
      </c>
      <c r="L17" s="983" t="s">
        <v>10</v>
      </c>
      <c r="M17" s="983" t="s">
        <v>10</v>
      </c>
      <c r="N17" s="564" t="s">
        <v>10</v>
      </c>
    </row>
    <row r="18" spans="1:14" ht="12" customHeight="1">
      <c r="A18" s="512" t="s">
        <v>880</v>
      </c>
      <c r="B18" s="616">
        <v>1</v>
      </c>
      <c r="C18" s="620">
        <v>2</v>
      </c>
      <c r="D18" s="620">
        <v>3</v>
      </c>
      <c r="E18" s="616">
        <v>1</v>
      </c>
      <c r="F18" s="616">
        <v>2</v>
      </c>
      <c r="G18" s="616" t="s">
        <v>10</v>
      </c>
      <c r="H18" s="1478" t="s">
        <v>1303</v>
      </c>
      <c r="I18" s="983" t="s">
        <v>10</v>
      </c>
      <c r="J18" s="983" t="s">
        <v>10</v>
      </c>
      <c r="K18" s="983" t="s">
        <v>10</v>
      </c>
      <c r="L18" s="983" t="s">
        <v>10</v>
      </c>
      <c r="M18" s="983" t="s">
        <v>10</v>
      </c>
      <c r="N18" s="564" t="s">
        <v>10</v>
      </c>
    </row>
    <row r="19" spans="1:14" ht="12" customHeight="1">
      <c r="A19" s="512" t="s">
        <v>888</v>
      </c>
      <c r="B19" s="616" t="s">
        <v>10</v>
      </c>
      <c r="C19" s="616" t="s">
        <v>10</v>
      </c>
      <c r="D19" s="616" t="s">
        <v>10</v>
      </c>
      <c r="E19" s="616" t="s">
        <v>10</v>
      </c>
      <c r="F19" s="616" t="s">
        <v>10</v>
      </c>
      <c r="G19" s="616" t="s">
        <v>10</v>
      </c>
      <c r="H19" s="1478" t="s">
        <v>1303</v>
      </c>
      <c r="I19" s="983" t="s">
        <v>10</v>
      </c>
      <c r="J19" s="983" t="s">
        <v>10</v>
      </c>
      <c r="K19" s="983" t="s">
        <v>10</v>
      </c>
      <c r="L19" s="983" t="s">
        <v>10</v>
      </c>
      <c r="M19" s="983" t="s">
        <v>10</v>
      </c>
      <c r="N19" s="564" t="s">
        <v>10</v>
      </c>
    </row>
    <row r="20" spans="1:14" ht="12" customHeight="1">
      <c r="A20" s="512" t="s">
        <v>1551</v>
      </c>
      <c r="B20" s="616" t="s">
        <v>10</v>
      </c>
      <c r="C20" s="620">
        <v>1</v>
      </c>
      <c r="D20" s="616" t="s">
        <v>10</v>
      </c>
      <c r="E20" s="616" t="s">
        <v>10</v>
      </c>
      <c r="F20" s="616" t="s">
        <v>10</v>
      </c>
      <c r="G20" s="620">
        <v>1</v>
      </c>
      <c r="H20" s="1478" t="s">
        <v>1303</v>
      </c>
      <c r="I20" s="983">
        <v>1</v>
      </c>
      <c r="J20" s="983">
        <v>1</v>
      </c>
      <c r="K20" s="983">
        <v>1</v>
      </c>
      <c r="L20" s="983">
        <v>3</v>
      </c>
      <c r="M20" s="983">
        <v>15</v>
      </c>
      <c r="N20" s="145">
        <v>10</v>
      </c>
    </row>
    <row r="21" spans="1:14" ht="12" customHeight="1">
      <c r="A21" s="512" t="s">
        <v>882</v>
      </c>
      <c r="B21" s="616" t="s">
        <v>10</v>
      </c>
      <c r="C21" s="616" t="s">
        <v>10</v>
      </c>
      <c r="D21" s="616" t="s">
        <v>10</v>
      </c>
      <c r="E21" s="616" t="s">
        <v>10</v>
      </c>
      <c r="F21" s="616" t="s">
        <v>10</v>
      </c>
      <c r="G21" s="616" t="s">
        <v>10</v>
      </c>
      <c r="H21" s="1478" t="s">
        <v>1303</v>
      </c>
      <c r="I21" s="983" t="s">
        <v>10</v>
      </c>
      <c r="J21" s="983">
        <v>1</v>
      </c>
      <c r="K21" s="983">
        <v>1</v>
      </c>
      <c r="L21" s="983">
        <v>1</v>
      </c>
      <c r="M21" s="983">
        <v>4</v>
      </c>
      <c r="N21" s="145">
        <v>2</v>
      </c>
    </row>
    <row r="22" spans="1:14" ht="12" customHeight="1">
      <c r="A22" s="512" t="s">
        <v>886</v>
      </c>
      <c r="B22" s="620">
        <v>10</v>
      </c>
      <c r="C22" s="620">
        <v>10</v>
      </c>
      <c r="D22" s="620">
        <v>11</v>
      </c>
      <c r="E22" s="616">
        <v>4</v>
      </c>
      <c r="F22" s="616">
        <v>3</v>
      </c>
      <c r="G22" s="620">
        <v>9</v>
      </c>
      <c r="H22" s="54">
        <v>1</v>
      </c>
      <c r="I22" s="983" t="s">
        <v>10</v>
      </c>
      <c r="J22" s="983">
        <v>1</v>
      </c>
      <c r="K22" s="983" t="s">
        <v>10</v>
      </c>
      <c r="L22" s="983">
        <v>3</v>
      </c>
      <c r="M22" s="983">
        <v>9</v>
      </c>
      <c r="N22" s="145">
        <v>6</v>
      </c>
    </row>
    <row r="23" spans="1:14" ht="12" customHeight="1">
      <c r="A23" s="512" t="s">
        <v>892</v>
      </c>
      <c r="B23" s="616" t="s">
        <v>10</v>
      </c>
      <c r="C23" s="616" t="s">
        <v>10</v>
      </c>
      <c r="D23" s="616" t="s">
        <v>10</v>
      </c>
      <c r="E23" s="616" t="s">
        <v>10</v>
      </c>
      <c r="F23" s="616" t="s">
        <v>10</v>
      </c>
      <c r="G23" s="616" t="s">
        <v>10</v>
      </c>
      <c r="H23" s="1478" t="s">
        <v>1303</v>
      </c>
      <c r="I23" s="564" t="s">
        <v>10</v>
      </c>
      <c r="J23" s="564" t="s">
        <v>10</v>
      </c>
      <c r="K23" s="564" t="s">
        <v>10</v>
      </c>
      <c r="L23" s="564">
        <v>3</v>
      </c>
      <c r="M23" s="564">
        <v>4</v>
      </c>
      <c r="N23" s="564">
        <v>1</v>
      </c>
    </row>
    <row r="24" spans="1:14" ht="12" customHeight="1">
      <c r="A24" s="512" t="s">
        <v>884</v>
      </c>
      <c r="B24" s="616" t="s">
        <v>10</v>
      </c>
      <c r="C24" s="616" t="s">
        <v>10</v>
      </c>
      <c r="D24" s="616" t="s">
        <v>10</v>
      </c>
      <c r="E24" s="616" t="s">
        <v>10</v>
      </c>
      <c r="F24" s="616" t="s">
        <v>10</v>
      </c>
      <c r="G24" s="616" t="s">
        <v>10</v>
      </c>
      <c r="H24" s="1478" t="s">
        <v>1303</v>
      </c>
      <c r="I24" s="983" t="s">
        <v>10</v>
      </c>
      <c r="J24" s="983" t="s">
        <v>10</v>
      </c>
      <c r="K24" s="983" t="s">
        <v>10</v>
      </c>
      <c r="L24" s="983" t="s">
        <v>10</v>
      </c>
      <c r="M24" s="983" t="s">
        <v>10</v>
      </c>
      <c r="N24" s="564" t="s">
        <v>10</v>
      </c>
    </row>
    <row r="25" spans="1:14" ht="12" customHeight="1">
      <c r="A25" s="512" t="s">
        <v>1552</v>
      </c>
      <c r="B25" s="616"/>
      <c r="C25" s="616"/>
      <c r="D25" s="616"/>
      <c r="E25" s="616"/>
      <c r="F25" s="616"/>
      <c r="G25" s="616"/>
      <c r="H25" s="1478"/>
      <c r="I25" s="983">
        <v>13</v>
      </c>
      <c r="J25" s="983">
        <v>11</v>
      </c>
      <c r="K25" s="983">
        <v>11</v>
      </c>
      <c r="L25" s="983">
        <v>180</v>
      </c>
      <c r="M25" s="983">
        <v>256</v>
      </c>
      <c r="N25" s="145">
        <v>282</v>
      </c>
    </row>
    <row r="26" spans="1:14" ht="12" customHeight="1">
      <c r="A26" s="512" t="s">
        <v>889</v>
      </c>
      <c r="B26" s="616"/>
      <c r="C26" s="616"/>
      <c r="D26" s="616"/>
      <c r="E26" s="616"/>
      <c r="F26" s="616"/>
      <c r="G26" s="616"/>
      <c r="H26" s="1478"/>
      <c r="I26" s="983" t="s">
        <v>10</v>
      </c>
      <c r="J26" s="983">
        <v>2</v>
      </c>
      <c r="K26" s="983" t="s">
        <v>10</v>
      </c>
      <c r="L26" s="983">
        <v>2</v>
      </c>
      <c r="M26" s="983">
        <v>4</v>
      </c>
      <c r="N26" s="145">
        <v>1</v>
      </c>
    </row>
    <row r="27" spans="1:14" ht="12" customHeight="1">
      <c r="A27" s="512" t="s">
        <v>1553</v>
      </c>
      <c r="B27" s="620">
        <v>2</v>
      </c>
      <c r="C27" s="620">
        <v>4</v>
      </c>
      <c r="D27" s="616">
        <v>5</v>
      </c>
      <c r="E27" s="616">
        <v>2</v>
      </c>
      <c r="F27" s="616">
        <v>1</v>
      </c>
      <c r="G27" s="620">
        <v>1</v>
      </c>
      <c r="H27" s="54">
        <v>2</v>
      </c>
      <c r="I27" s="983" t="s">
        <v>10</v>
      </c>
      <c r="J27" s="983" t="s">
        <v>10</v>
      </c>
      <c r="K27" s="983" t="s">
        <v>10</v>
      </c>
      <c r="L27" s="983" t="s">
        <v>10</v>
      </c>
      <c r="M27" s="983">
        <v>1</v>
      </c>
      <c r="N27" s="145">
        <v>2</v>
      </c>
    </row>
    <row r="28" spans="1:14" ht="12" customHeight="1">
      <c r="A28" s="512" t="s">
        <v>893</v>
      </c>
      <c r="B28" s="616" t="s">
        <v>10</v>
      </c>
      <c r="C28" s="620">
        <v>1</v>
      </c>
      <c r="D28" s="616" t="s">
        <v>10</v>
      </c>
      <c r="E28" s="616" t="s">
        <v>10</v>
      </c>
      <c r="F28" s="616" t="s">
        <v>10</v>
      </c>
      <c r="G28" s="616" t="s">
        <v>10</v>
      </c>
      <c r="H28" s="1478" t="s">
        <v>1303</v>
      </c>
      <c r="I28" s="983" t="s">
        <v>10</v>
      </c>
      <c r="J28" s="983" t="s">
        <v>10</v>
      </c>
      <c r="K28" s="983" t="s">
        <v>10</v>
      </c>
      <c r="L28" s="983" t="s">
        <v>10</v>
      </c>
      <c r="M28" s="983" t="s">
        <v>10</v>
      </c>
      <c r="N28" s="564" t="s">
        <v>10</v>
      </c>
    </row>
    <row r="29" spans="1:14" ht="12" customHeight="1">
      <c r="A29" s="512" t="s">
        <v>885</v>
      </c>
      <c r="B29" s="616" t="s">
        <v>10</v>
      </c>
      <c r="C29" s="620">
        <v>2</v>
      </c>
      <c r="D29" s="616" t="s">
        <v>10</v>
      </c>
      <c r="E29" s="616" t="s">
        <v>10</v>
      </c>
      <c r="F29" s="616">
        <v>2</v>
      </c>
      <c r="G29" s="620">
        <v>1</v>
      </c>
      <c r="H29" s="1478" t="s">
        <v>1303</v>
      </c>
      <c r="I29" s="983" t="s">
        <v>10</v>
      </c>
      <c r="J29" s="983" t="s">
        <v>10</v>
      </c>
      <c r="K29" s="983" t="s">
        <v>10</v>
      </c>
      <c r="L29" s="983" t="s">
        <v>10</v>
      </c>
      <c r="M29" s="983" t="s">
        <v>10</v>
      </c>
      <c r="N29" s="564" t="s">
        <v>10</v>
      </c>
    </row>
    <row r="30" spans="1:14" ht="12" customHeight="1">
      <c r="A30" s="512" t="s">
        <v>1554</v>
      </c>
      <c r="B30" s="620">
        <v>1</v>
      </c>
      <c r="C30" s="620">
        <v>1</v>
      </c>
      <c r="D30" s="620">
        <v>7</v>
      </c>
      <c r="E30" s="616">
        <v>1</v>
      </c>
      <c r="F30" s="616" t="s">
        <v>10</v>
      </c>
      <c r="G30" s="620">
        <v>2</v>
      </c>
      <c r="H30" s="1478" t="s">
        <v>1303</v>
      </c>
      <c r="I30" s="983" t="s">
        <v>10</v>
      </c>
      <c r="J30" s="983">
        <v>2</v>
      </c>
      <c r="K30" s="983">
        <v>1</v>
      </c>
      <c r="L30" s="983">
        <v>2</v>
      </c>
      <c r="M30" s="983">
        <v>4</v>
      </c>
      <c r="N30" s="145">
        <v>1</v>
      </c>
    </row>
    <row r="31" spans="1:14" ht="12" customHeight="1">
      <c r="A31" s="698"/>
      <c r="B31" s="620"/>
      <c r="C31" s="620"/>
      <c r="D31" s="620"/>
      <c r="E31" s="616"/>
      <c r="F31" s="616"/>
      <c r="G31" s="620"/>
      <c r="I31" s="662"/>
      <c r="J31" s="662"/>
      <c r="K31" s="662"/>
    </row>
    <row r="32" spans="1:14" ht="12" customHeight="1">
      <c r="A32" s="698"/>
      <c r="B32" s="620"/>
      <c r="C32" s="620"/>
      <c r="D32" s="620"/>
      <c r="E32" s="620"/>
      <c r="F32" s="620"/>
      <c r="G32" s="620"/>
      <c r="L32" s="1478"/>
      <c r="M32" s="1478"/>
    </row>
    <row r="33" spans="1:14" ht="12" customHeight="1">
      <c r="A33" s="974" t="s">
        <v>894</v>
      </c>
      <c r="B33" s="610">
        <v>3940</v>
      </c>
      <c r="C33" s="610">
        <v>532</v>
      </c>
      <c r="D33" s="610">
        <v>538</v>
      </c>
      <c r="E33" s="611">
        <v>573</v>
      </c>
      <c r="F33" s="611">
        <v>324</v>
      </c>
      <c r="G33" s="610">
        <v>363</v>
      </c>
      <c r="H33" s="893">
        <v>324</v>
      </c>
      <c r="I33" s="893">
        <v>265</v>
      </c>
      <c r="J33" s="893">
        <v>405</v>
      </c>
      <c r="K33" s="893">
        <v>337</v>
      </c>
      <c r="L33" s="893">
        <v>312</v>
      </c>
      <c r="M33" s="893">
        <v>191</v>
      </c>
      <c r="N33" s="893">
        <v>117</v>
      </c>
    </row>
    <row r="34" spans="1:14" ht="12" customHeight="1">
      <c r="A34" s="698" t="s">
        <v>547</v>
      </c>
      <c r="B34" s="620"/>
      <c r="C34" s="620"/>
      <c r="D34" s="620"/>
      <c r="E34" s="616"/>
      <c r="F34" s="616"/>
      <c r="G34" s="620"/>
    </row>
    <row r="35" spans="1:14" ht="12" customHeight="1">
      <c r="A35" s="512" t="s">
        <v>1545</v>
      </c>
      <c r="B35" s="620">
        <v>544</v>
      </c>
      <c r="C35" s="620">
        <v>142</v>
      </c>
      <c r="D35" s="620">
        <v>157</v>
      </c>
      <c r="E35" s="616">
        <v>123</v>
      </c>
      <c r="F35" s="616">
        <v>58</v>
      </c>
      <c r="G35" s="620">
        <v>66</v>
      </c>
      <c r="H35" s="54">
        <v>62</v>
      </c>
      <c r="I35" s="983">
        <v>58</v>
      </c>
      <c r="J35" s="983">
        <v>95</v>
      </c>
      <c r="K35" s="983">
        <v>125</v>
      </c>
      <c r="L35" s="983">
        <v>108</v>
      </c>
      <c r="M35" s="983">
        <v>74</v>
      </c>
      <c r="N35" s="145">
        <v>36</v>
      </c>
    </row>
    <row r="36" spans="1:14" ht="12" customHeight="1">
      <c r="A36" s="512" t="s">
        <v>1546</v>
      </c>
      <c r="B36" s="620">
        <v>283</v>
      </c>
      <c r="C36" s="620">
        <v>106</v>
      </c>
      <c r="D36" s="620">
        <v>93</v>
      </c>
      <c r="E36" s="616">
        <v>102</v>
      </c>
      <c r="F36" s="616">
        <v>60</v>
      </c>
      <c r="G36" s="620">
        <v>63</v>
      </c>
      <c r="H36" s="54">
        <v>48</v>
      </c>
      <c r="I36" s="983">
        <v>1</v>
      </c>
      <c r="J36" s="983" t="s">
        <v>10</v>
      </c>
      <c r="K36" s="983">
        <v>5</v>
      </c>
      <c r="L36" s="983">
        <v>2</v>
      </c>
      <c r="M36" s="983" t="s">
        <v>10</v>
      </c>
      <c r="N36" s="564" t="s">
        <v>10</v>
      </c>
    </row>
    <row r="37" spans="1:14" ht="12" customHeight="1">
      <c r="A37" s="512" t="s">
        <v>883</v>
      </c>
      <c r="B37" s="620">
        <v>26</v>
      </c>
      <c r="C37" s="620">
        <v>10</v>
      </c>
      <c r="D37" s="620">
        <v>6</v>
      </c>
      <c r="E37" s="616">
        <v>7</v>
      </c>
      <c r="F37" s="616">
        <v>6</v>
      </c>
      <c r="G37" s="620">
        <v>8</v>
      </c>
      <c r="H37" s="54">
        <v>3</v>
      </c>
      <c r="I37" s="983" t="s">
        <v>10</v>
      </c>
      <c r="J37" s="983" t="s">
        <v>10</v>
      </c>
      <c r="K37" s="983" t="s">
        <v>10</v>
      </c>
      <c r="L37" s="983" t="s">
        <v>10</v>
      </c>
      <c r="M37" s="983" t="s">
        <v>10</v>
      </c>
      <c r="N37" s="564" t="s">
        <v>10</v>
      </c>
    </row>
    <row r="38" spans="1:14" ht="12" customHeight="1">
      <c r="A38" s="512" t="s">
        <v>1547</v>
      </c>
      <c r="B38" s="620">
        <v>1</v>
      </c>
      <c r="C38" s="616" t="s">
        <v>10</v>
      </c>
      <c r="D38" s="620">
        <v>8</v>
      </c>
      <c r="E38" s="616" t="s">
        <v>10</v>
      </c>
      <c r="F38" s="616" t="s">
        <v>10</v>
      </c>
      <c r="G38" s="616" t="s">
        <v>10</v>
      </c>
      <c r="I38" s="983" t="s">
        <v>10</v>
      </c>
      <c r="J38" s="983" t="s">
        <v>10</v>
      </c>
      <c r="K38" s="983" t="s">
        <v>10</v>
      </c>
      <c r="L38" s="983" t="s">
        <v>10</v>
      </c>
      <c r="M38" s="983" t="s">
        <v>10</v>
      </c>
      <c r="N38" s="564" t="s">
        <v>10</v>
      </c>
    </row>
    <row r="39" spans="1:14" ht="12" customHeight="1">
      <c r="A39" s="512" t="s">
        <v>1548</v>
      </c>
      <c r="B39" s="620">
        <v>2845</v>
      </c>
      <c r="C39" s="620">
        <v>196</v>
      </c>
      <c r="D39" s="620">
        <v>187</v>
      </c>
      <c r="E39" s="616">
        <v>249</v>
      </c>
      <c r="F39" s="616">
        <v>160</v>
      </c>
      <c r="G39" s="620">
        <v>184</v>
      </c>
      <c r="H39" s="54">
        <v>177</v>
      </c>
      <c r="I39" s="983" t="s">
        <v>10</v>
      </c>
      <c r="J39" s="983" t="s">
        <v>10</v>
      </c>
      <c r="K39" s="983" t="s">
        <v>10</v>
      </c>
      <c r="L39" s="983" t="s">
        <v>10</v>
      </c>
      <c r="M39" s="983" t="s">
        <v>10</v>
      </c>
      <c r="N39" s="564" t="s">
        <v>10</v>
      </c>
    </row>
    <row r="40" spans="1:14" ht="12" customHeight="1">
      <c r="A40" s="512" t="s">
        <v>890</v>
      </c>
      <c r="B40" s="620">
        <v>4</v>
      </c>
      <c r="C40" s="620">
        <v>2</v>
      </c>
      <c r="D40" s="620">
        <v>1</v>
      </c>
      <c r="E40" s="616">
        <v>5</v>
      </c>
      <c r="F40" s="616">
        <v>2</v>
      </c>
      <c r="G40" s="620">
        <v>5</v>
      </c>
      <c r="H40" s="54">
        <v>1</v>
      </c>
      <c r="I40" s="983" t="s">
        <v>10</v>
      </c>
      <c r="J40" s="983" t="s">
        <v>10</v>
      </c>
      <c r="K40" s="983" t="s">
        <v>10</v>
      </c>
      <c r="L40" s="983" t="s">
        <v>10</v>
      </c>
      <c r="M40" s="983" t="s">
        <v>10</v>
      </c>
      <c r="N40" s="564" t="s">
        <v>10</v>
      </c>
    </row>
    <row r="41" spans="1:14" ht="12" customHeight="1">
      <c r="A41" s="512" t="s">
        <v>887</v>
      </c>
      <c r="B41" s="620">
        <v>1</v>
      </c>
      <c r="C41" s="620">
        <v>1</v>
      </c>
      <c r="D41" s="616" t="s">
        <v>10</v>
      </c>
      <c r="E41" s="616" t="s">
        <v>10</v>
      </c>
      <c r="F41" s="616" t="s">
        <v>10</v>
      </c>
      <c r="G41" s="616" t="s">
        <v>10</v>
      </c>
      <c r="H41" s="1478" t="s">
        <v>1303</v>
      </c>
      <c r="I41" s="983" t="s">
        <v>10</v>
      </c>
      <c r="J41" s="983" t="s">
        <v>10</v>
      </c>
      <c r="K41" s="983" t="s">
        <v>10</v>
      </c>
      <c r="L41" s="983" t="s">
        <v>10</v>
      </c>
      <c r="M41" s="983" t="s">
        <v>10</v>
      </c>
      <c r="N41" s="564" t="s">
        <v>10</v>
      </c>
    </row>
    <row r="42" spans="1:14" ht="12" customHeight="1">
      <c r="A42" s="512" t="s">
        <v>1549</v>
      </c>
      <c r="B42" s="620">
        <v>6</v>
      </c>
      <c r="C42" s="620">
        <v>4</v>
      </c>
      <c r="D42" s="620">
        <v>6</v>
      </c>
      <c r="E42" s="616">
        <v>1</v>
      </c>
      <c r="F42" s="616">
        <v>2</v>
      </c>
      <c r="G42" s="620">
        <v>2</v>
      </c>
      <c r="H42" s="1478" t="s">
        <v>1303</v>
      </c>
      <c r="I42" s="983">
        <v>1</v>
      </c>
      <c r="J42" s="983">
        <v>2</v>
      </c>
      <c r="K42" s="983" t="s">
        <v>10</v>
      </c>
      <c r="L42" s="983">
        <v>2</v>
      </c>
      <c r="M42" s="983">
        <v>1</v>
      </c>
      <c r="N42" s="564" t="s">
        <v>10</v>
      </c>
    </row>
    <row r="43" spans="1:14" ht="12" customHeight="1">
      <c r="A43" s="512" t="s">
        <v>891</v>
      </c>
      <c r="B43" s="616" t="s">
        <v>10</v>
      </c>
      <c r="C43" s="616" t="s">
        <v>10</v>
      </c>
      <c r="D43" s="616" t="s">
        <v>10</v>
      </c>
      <c r="E43" s="616" t="s">
        <v>10</v>
      </c>
      <c r="F43" s="616" t="s">
        <v>10</v>
      </c>
      <c r="G43" s="616" t="s">
        <v>10</v>
      </c>
      <c r="H43" s="1478" t="s">
        <v>1303</v>
      </c>
      <c r="I43" s="983" t="s">
        <v>10</v>
      </c>
      <c r="J43" s="983" t="s">
        <v>10</v>
      </c>
      <c r="K43" s="983" t="s">
        <v>10</v>
      </c>
      <c r="L43" s="983" t="s">
        <v>10</v>
      </c>
      <c r="M43" s="983">
        <v>1</v>
      </c>
      <c r="N43" s="564">
        <v>2</v>
      </c>
    </row>
    <row r="44" spans="1:14" ht="12" customHeight="1">
      <c r="A44" s="512" t="s">
        <v>881</v>
      </c>
      <c r="B44" s="616" t="s">
        <v>10</v>
      </c>
      <c r="C44" s="616" t="s">
        <v>10</v>
      </c>
      <c r="D44" s="616" t="s">
        <v>10</v>
      </c>
      <c r="E44" s="616" t="s">
        <v>10</v>
      </c>
      <c r="F44" s="616" t="s">
        <v>10</v>
      </c>
      <c r="G44" s="616" t="s">
        <v>10</v>
      </c>
      <c r="H44" s="1478" t="s">
        <v>1303</v>
      </c>
      <c r="I44" s="983" t="s">
        <v>10</v>
      </c>
      <c r="J44" s="983" t="s">
        <v>10</v>
      </c>
      <c r="K44" s="983" t="s">
        <v>10</v>
      </c>
      <c r="L44" s="983" t="s">
        <v>10</v>
      </c>
      <c r="M44" s="983" t="s">
        <v>10</v>
      </c>
      <c r="N44" s="564" t="s">
        <v>10</v>
      </c>
    </row>
    <row r="45" spans="1:14" ht="12" customHeight="1">
      <c r="A45" s="512" t="s">
        <v>1550</v>
      </c>
      <c r="B45" s="620">
        <v>1</v>
      </c>
      <c r="C45" s="616" t="s">
        <v>10</v>
      </c>
      <c r="D45" s="616">
        <v>1</v>
      </c>
      <c r="E45" s="616" t="s">
        <v>10</v>
      </c>
      <c r="F45" s="616"/>
      <c r="G45" s="616" t="s">
        <v>10</v>
      </c>
      <c r="H45" s="1478" t="s">
        <v>1303</v>
      </c>
      <c r="I45" s="983" t="s">
        <v>10</v>
      </c>
      <c r="J45" s="983" t="s">
        <v>10</v>
      </c>
      <c r="K45" s="983" t="s">
        <v>10</v>
      </c>
      <c r="L45" s="983" t="s">
        <v>10</v>
      </c>
      <c r="M45" s="983" t="s">
        <v>10</v>
      </c>
      <c r="N45" s="564" t="s">
        <v>10</v>
      </c>
    </row>
    <row r="46" spans="1:14" ht="12" customHeight="1">
      <c r="A46" s="512" t="s">
        <v>880</v>
      </c>
      <c r="B46" s="620">
        <v>16</v>
      </c>
      <c r="C46" s="620">
        <v>5</v>
      </c>
      <c r="D46" s="620">
        <v>7</v>
      </c>
      <c r="E46" s="616">
        <v>5</v>
      </c>
      <c r="F46" s="616">
        <v>3</v>
      </c>
      <c r="G46" s="620">
        <v>2</v>
      </c>
      <c r="H46" s="54">
        <v>1</v>
      </c>
      <c r="I46" s="983" t="s">
        <v>10</v>
      </c>
      <c r="J46" s="983" t="s">
        <v>10</v>
      </c>
      <c r="K46" s="983" t="s">
        <v>10</v>
      </c>
      <c r="L46" s="983" t="s">
        <v>10</v>
      </c>
      <c r="M46" s="983" t="s">
        <v>10</v>
      </c>
      <c r="N46" s="564" t="s">
        <v>10</v>
      </c>
    </row>
    <row r="47" spans="1:14" ht="12" customHeight="1">
      <c r="A47" s="512" t="s">
        <v>888</v>
      </c>
      <c r="B47" s="620">
        <v>2</v>
      </c>
      <c r="C47" s="620">
        <v>1</v>
      </c>
      <c r="D47" s="616" t="s">
        <v>10</v>
      </c>
      <c r="E47" s="616">
        <v>2</v>
      </c>
      <c r="F47" s="616" t="s">
        <v>10</v>
      </c>
      <c r="G47" s="616" t="s">
        <v>10</v>
      </c>
      <c r="H47" s="1478" t="s">
        <v>1303</v>
      </c>
      <c r="I47" s="983">
        <v>1</v>
      </c>
      <c r="J47" s="983">
        <v>2</v>
      </c>
      <c r="K47" s="983" t="s">
        <v>10</v>
      </c>
      <c r="L47" s="983" t="s">
        <v>10</v>
      </c>
      <c r="M47" s="983">
        <v>1</v>
      </c>
      <c r="N47" s="145">
        <v>3</v>
      </c>
    </row>
    <row r="48" spans="1:14" ht="12" customHeight="1">
      <c r="A48" s="512" t="s">
        <v>1551</v>
      </c>
      <c r="B48" s="616">
        <v>1</v>
      </c>
      <c r="C48" s="620">
        <v>3</v>
      </c>
      <c r="D48" s="616" t="s">
        <v>10</v>
      </c>
      <c r="E48" s="616">
        <v>1</v>
      </c>
      <c r="F48" s="616" t="s">
        <v>10</v>
      </c>
      <c r="G48" s="616">
        <v>2</v>
      </c>
      <c r="H48" s="1478" t="s">
        <v>1303</v>
      </c>
      <c r="I48" s="983">
        <v>21</v>
      </c>
      <c r="J48" s="983">
        <v>32</v>
      </c>
      <c r="K48" s="983">
        <v>25</v>
      </c>
      <c r="L48" s="983">
        <v>48</v>
      </c>
      <c r="M48" s="983">
        <v>22</v>
      </c>
      <c r="N48" s="145">
        <v>14</v>
      </c>
    </row>
    <row r="49" spans="1:16" ht="12" customHeight="1">
      <c r="A49" s="512" t="s">
        <v>882</v>
      </c>
      <c r="B49" s="616" t="s">
        <v>10</v>
      </c>
      <c r="C49" s="616" t="s">
        <v>10</v>
      </c>
      <c r="D49" s="616" t="s">
        <v>10</v>
      </c>
      <c r="E49" s="616" t="s">
        <v>10</v>
      </c>
      <c r="F49" s="616" t="s">
        <v>10</v>
      </c>
      <c r="G49" s="616" t="s">
        <v>10</v>
      </c>
      <c r="H49" s="1478" t="s">
        <v>1303</v>
      </c>
      <c r="I49" s="983">
        <v>1</v>
      </c>
      <c r="J49" s="983">
        <v>2</v>
      </c>
      <c r="K49" s="983" t="s">
        <v>10</v>
      </c>
      <c r="L49" s="983">
        <v>1</v>
      </c>
      <c r="M49" s="983" t="s">
        <v>10</v>
      </c>
      <c r="N49" s="145">
        <v>2</v>
      </c>
    </row>
    <row r="50" spans="1:16" ht="12" customHeight="1">
      <c r="A50" s="512" t="s">
        <v>886</v>
      </c>
      <c r="B50" s="620">
        <v>139</v>
      </c>
      <c r="C50" s="620">
        <v>51</v>
      </c>
      <c r="D50" s="620">
        <v>47</v>
      </c>
      <c r="E50" s="616">
        <v>63</v>
      </c>
      <c r="F50" s="616">
        <v>23</v>
      </c>
      <c r="G50" s="620">
        <v>20</v>
      </c>
      <c r="H50" s="54">
        <v>23</v>
      </c>
      <c r="I50" s="983">
        <v>4</v>
      </c>
      <c r="J50" s="983">
        <v>14</v>
      </c>
      <c r="K50" s="983">
        <v>7</v>
      </c>
      <c r="L50" s="983">
        <v>19</v>
      </c>
      <c r="M50" s="983">
        <v>7</v>
      </c>
      <c r="N50" s="145">
        <v>8</v>
      </c>
    </row>
    <row r="51" spans="1:16" ht="12" customHeight="1">
      <c r="A51" s="512" t="s">
        <v>892</v>
      </c>
      <c r="B51" s="616" t="s">
        <v>10</v>
      </c>
      <c r="C51" s="620">
        <v>1</v>
      </c>
      <c r="D51" s="616" t="s">
        <v>10</v>
      </c>
      <c r="E51" s="616" t="s">
        <v>10</v>
      </c>
      <c r="F51" s="616" t="s">
        <v>10</v>
      </c>
      <c r="G51" s="616" t="s">
        <v>10</v>
      </c>
      <c r="H51" s="1478" t="s">
        <v>1303</v>
      </c>
      <c r="I51" s="983">
        <v>2</v>
      </c>
      <c r="J51" s="983">
        <v>2</v>
      </c>
      <c r="K51" s="983">
        <v>2</v>
      </c>
      <c r="L51" s="983">
        <v>2</v>
      </c>
      <c r="M51" s="983">
        <v>1</v>
      </c>
      <c r="N51" s="564" t="s">
        <v>10</v>
      </c>
    </row>
    <row r="52" spans="1:16" ht="12" customHeight="1">
      <c r="A52" s="512" t="s">
        <v>884</v>
      </c>
      <c r="B52" s="620">
        <v>9</v>
      </c>
      <c r="C52" s="620">
        <v>1</v>
      </c>
      <c r="D52" s="620">
        <v>1</v>
      </c>
      <c r="E52" s="616">
        <v>2</v>
      </c>
      <c r="F52" s="616">
        <v>1</v>
      </c>
      <c r="G52" s="616" t="s">
        <v>10</v>
      </c>
      <c r="H52" s="1478" t="s">
        <v>1303</v>
      </c>
      <c r="I52" s="983" t="s">
        <v>10</v>
      </c>
      <c r="J52" s="983" t="s">
        <v>10</v>
      </c>
      <c r="K52" s="983" t="s">
        <v>10</v>
      </c>
      <c r="L52" s="983" t="s">
        <v>10</v>
      </c>
      <c r="M52" s="983" t="s">
        <v>10</v>
      </c>
      <c r="N52" s="564" t="s">
        <v>10</v>
      </c>
    </row>
    <row r="53" spans="1:16" ht="12" customHeight="1">
      <c r="A53" s="512" t="s">
        <v>1552</v>
      </c>
      <c r="B53" s="620"/>
      <c r="C53" s="620"/>
      <c r="D53" s="620"/>
      <c r="E53" s="616"/>
      <c r="F53" s="616"/>
      <c r="G53" s="616"/>
      <c r="H53" s="1478"/>
      <c r="I53" s="983">
        <v>170</v>
      </c>
      <c r="J53" s="983">
        <v>246</v>
      </c>
      <c r="K53" s="983">
        <v>170</v>
      </c>
      <c r="L53" s="983">
        <v>127</v>
      </c>
      <c r="M53" s="983">
        <v>82</v>
      </c>
      <c r="N53" s="145">
        <v>52</v>
      </c>
    </row>
    <row r="54" spans="1:16" ht="12" customHeight="1">
      <c r="A54" s="512" t="s">
        <v>889</v>
      </c>
      <c r="B54" s="620"/>
      <c r="C54" s="620"/>
      <c r="D54" s="620"/>
      <c r="E54" s="616"/>
      <c r="F54" s="616"/>
      <c r="G54" s="616"/>
      <c r="H54" s="1478"/>
      <c r="I54" s="983">
        <v>2</v>
      </c>
      <c r="J54" s="983">
        <v>2</v>
      </c>
      <c r="K54" s="983">
        <v>2</v>
      </c>
      <c r="L54" s="983" t="s">
        <v>10</v>
      </c>
      <c r="M54" s="983">
        <v>1</v>
      </c>
      <c r="N54" s="564" t="s">
        <v>10</v>
      </c>
    </row>
    <row r="55" spans="1:16" ht="12" customHeight="1">
      <c r="A55" s="512" t="s">
        <v>1553</v>
      </c>
      <c r="B55" s="620">
        <v>20</v>
      </c>
      <c r="C55" s="620">
        <v>1</v>
      </c>
      <c r="D55" s="620">
        <v>3</v>
      </c>
      <c r="E55" s="616">
        <v>1</v>
      </c>
      <c r="F55" s="616">
        <v>1</v>
      </c>
      <c r="G55" s="620">
        <v>3</v>
      </c>
      <c r="H55" s="1478" t="s">
        <v>1303</v>
      </c>
      <c r="I55" s="983">
        <v>3</v>
      </c>
      <c r="J55" s="983">
        <v>3</v>
      </c>
      <c r="K55" s="983">
        <v>1</v>
      </c>
      <c r="L55" s="983">
        <v>2</v>
      </c>
      <c r="M55" s="983" t="s">
        <v>10</v>
      </c>
      <c r="N55" s="564" t="s">
        <v>10</v>
      </c>
    </row>
    <row r="56" spans="1:16" ht="12" customHeight="1">
      <c r="A56" s="512" t="s">
        <v>893</v>
      </c>
      <c r="B56" s="616">
        <v>1</v>
      </c>
      <c r="C56" s="616" t="s">
        <v>10</v>
      </c>
      <c r="D56" s="616" t="s">
        <v>10</v>
      </c>
      <c r="E56" s="616" t="s">
        <v>10</v>
      </c>
      <c r="F56" s="616" t="s">
        <v>10</v>
      </c>
      <c r="G56" s="616" t="s">
        <v>10</v>
      </c>
      <c r="H56" s="1478" t="s">
        <v>1303</v>
      </c>
      <c r="I56" s="983" t="s">
        <v>10</v>
      </c>
      <c r="J56" s="983" t="s">
        <v>10</v>
      </c>
      <c r="K56" s="983" t="s">
        <v>10</v>
      </c>
      <c r="L56" s="983" t="s">
        <v>10</v>
      </c>
      <c r="M56" s="983" t="s">
        <v>10</v>
      </c>
      <c r="N56" s="564" t="s">
        <v>10</v>
      </c>
    </row>
    <row r="57" spans="1:16" ht="12" customHeight="1">
      <c r="A57" s="512" t="s">
        <v>885</v>
      </c>
      <c r="B57" s="620">
        <v>6</v>
      </c>
      <c r="C57" s="620">
        <v>3</v>
      </c>
      <c r="D57" s="620">
        <v>4</v>
      </c>
      <c r="E57" s="616">
        <v>1</v>
      </c>
      <c r="F57" s="616" t="s">
        <v>10</v>
      </c>
      <c r="G57" s="616" t="s">
        <v>10</v>
      </c>
      <c r="H57" s="54">
        <v>1</v>
      </c>
      <c r="I57" s="983" t="s">
        <v>10</v>
      </c>
      <c r="J57" s="983" t="s">
        <v>10</v>
      </c>
      <c r="K57" s="983" t="s">
        <v>10</v>
      </c>
      <c r="L57" s="983" t="s">
        <v>10</v>
      </c>
      <c r="M57" s="983" t="s">
        <v>10</v>
      </c>
      <c r="N57" s="564" t="s">
        <v>10</v>
      </c>
      <c r="P57" s="2" t="s">
        <v>1513</v>
      </c>
    </row>
    <row r="58" spans="1:16" ht="12" customHeight="1">
      <c r="A58" s="512" t="s">
        <v>1554</v>
      </c>
      <c r="B58" s="620">
        <v>5</v>
      </c>
      <c r="C58" s="620">
        <v>2</v>
      </c>
      <c r="D58" s="620">
        <v>2</v>
      </c>
      <c r="E58" s="616">
        <v>1</v>
      </c>
      <c r="F58" s="616" t="s">
        <v>10</v>
      </c>
      <c r="G58" s="616" t="s">
        <v>10</v>
      </c>
      <c r="H58" s="54">
        <v>2</v>
      </c>
      <c r="I58" s="983">
        <v>1</v>
      </c>
      <c r="J58" s="983">
        <v>5</v>
      </c>
      <c r="K58" s="983" t="s">
        <v>10</v>
      </c>
      <c r="L58" s="983">
        <v>1</v>
      </c>
      <c r="M58" s="983">
        <v>1</v>
      </c>
      <c r="N58" s="564" t="s">
        <v>10</v>
      </c>
    </row>
    <row r="59" spans="1:16" ht="12" customHeight="1">
      <c r="A59" s="698"/>
      <c r="B59" s="620"/>
      <c r="C59" s="620"/>
      <c r="D59" s="620"/>
      <c r="E59" s="616"/>
      <c r="F59" s="616"/>
      <c r="G59" s="620"/>
      <c r="K59" s="1478"/>
    </row>
    <row r="60" spans="1:16" ht="12" customHeight="1">
      <c r="A60" s="698"/>
      <c r="B60" s="620"/>
      <c r="C60" s="620"/>
      <c r="D60" s="620"/>
      <c r="E60" s="616"/>
      <c r="F60" s="616"/>
      <c r="G60" s="620"/>
    </row>
    <row r="61" spans="1:16" ht="12" customHeight="1">
      <c r="A61" s="698"/>
      <c r="B61" s="620"/>
      <c r="C61" s="620"/>
      <c r="D61" s="620"/>
      <c r="E61" s="616"/>
      <c r="F61" s="616"/>
      <c r="G61" s="620"/>
    </row>
    <row r="62" spans="1:16" ht="12" customHeight="1">
      <c r="A62" s="698"/>
      <c r="B62" s="620"/>
      <c r="C62" s="620"/>
      <c r="D62" s="620"/>
      <c r="E62" s="616"/>
      <c r="F62" s="616"/>
      <c r="G62" s="620"/>
    </row>
    <row r="63" spans="1:16" ht="12" customHeight="1">
      <c r="A63" s="698"/>
      <c r="B63" s="620"/>
      <c r="C63" s="620"/>
      <c r="D63" s="620"/>
      <c r="E63" s="616"/>
      <c r="F63" s="616"/>
      <c r="G63" s="620"/>
    </row>
    <row r="64" spans="1:16" ht="12" customHeight="1">
      <c r="A64" s="698"/>
      <c r="B64" s="620"/>
      <c r="C64" s="620"/>
      <c r="D64" s="620"/>
      <c r="E64" s="616"/>
      <c r="F64" s="616"/>
      <c r="G64" s="620"/>
    </row>
    <row r="65" spans="1:14" ht="12" customHeight="1">
      <c r="A65" s="698"/>
      <c r="B65" s="620"/>
      <c r="C65" s="620"/>
      <c r="D65" s="620"/>
      <c r="E65" s="616"/>
      <c r="F65" s="616"/>
      <c r="G65" s="620"/>
    </row>
    <row r="66" spans="1:14" ht="12" customHeight="1">
      <c r="A66" s="698"/>
      <c r="B66" s="620"/>
      <c r="C66" s="620"/>
      <c r="D66" s="620"/>
      <c r="E66" s="616"/>
      <c r="F66" s="616"/>
      <c r="G66" s="620"/>
    </row>
    <row r="67" spans="1:14" ht="12" customHeight="1">
      <c r="A67" s="698"/>
      <c r="B67" s="620"/>
      <c r="C67" s="620"/>
      <c r="D67" s="620"/>
      <c r="E67" s="616"/>
      <c r="F67" s="616"/>
      <c r="G67" s="620"/>
    </row>
    <row r="68" spans="1:14" ht="24.75" customHeight="1">
      <c r="A68" s="582" t="s">
        <v>1337</v>
      </c>
      <c r="B68" s="582"/>
      <c r="C68" s="620"/>
      <c r="D68" s="620"/>
      <c r="E68" s="616"/>
      <c r="F68" s="616"/>
      <c r="G68" s="620"/>
    </row>
    <row r="69" spans="1:14" ht="11.25" customHeight="1">
      <c r="A69" s="509"/>
      <c r="B69" s="509"/>
      <c r="C69" s="620"/>
      <c r="D69" s="620"/>
      <c r="E69" s="616"/>
      <c r="F69" s="616"/>
      <c r="G69" s="620"/>
    </row>
    <row r="70" spans="1:14" ht="18" customHeight="1">
      <c r="A70" s="1254"/>
      <c r="B70" s="1193">
        <v>2011</v>
      </c>
      <c r="C70" s="1193">
        <v>2012</v>
      </c>
      <c r="D70" s="1193">
        <v>2013</v>
      </c>
      <c r="E70" s="1193">
        <v>2014</v>
      </c>
      <c r="F70" s="1193">
        <v>2015</v>
      </c>
      <c r="G70" s="1193">
        <v>2016</v>
      </c>
      <c r="H70" s="1193">
        <v>2017</v>
      </c>
      <c r="I70" s="1193">
        <v>2018</v>
      </c>
      <c r="J70" s="1193">
        <v>2019</v>
      </c>
      <c r="K70" s="1193">
        <v>2020</v>
      </c>
      <c r="L70" s="1193">
        <v>2021</v>
      </c>
      <c r="M70" s="1193">
        <v>2022</v>
      </c>
      <c r="N70" s="508">
        <v>2023</v>
      </c>
    </row>
    <row r="71" spans="1:14" ht="12.75" customHeight="1">
      <c r="A71" s="974" t="s">
        <v>895</v>
      </c>
      <c r="B71" s="610">
        <v>-3551</v>
      </c>
      <c r="C71" s="610">
        <v>32</v>
      </c>
      <c r="D71" s="610">
        <v>-109</v>
      </c>
      <c r="E71" s="611">
        <v>-374</v>
      </c>
      <c r="F71" s="611">
        <v>-163</v>
      </c>
      <c r="G71" s="610">
        <v>-223</v>
      </c>
      <c r="H71" s="893">
        <v>-173</v>
      </c>
      <c r="I71" s="893">
        <v>-244</v>
      </c>
      <c r="J71" s="893">
        <v>-369</v>
      </c>
      <c r="K71" s="893">
        <v>-308</v>
      </c>
      <c r="L71" s="893">
        <v>135</v>
      </c>
      <c r="M71" s="893">
        <v>536</v>
      </c>
      <c r="N71" s="893">
        <v>647</v>
      </c>
    </row>
    <row r="72" spans="1:14" ht="12.75" customHeight="1">
      <c r="A72" s="698" t="s">
        <v>547</v>
      </c>
      <c r="B72" s="620"/>
      <c r="C72" s="620"/>
      <c r="D72" s="620"/>
      <c r="E72" s="616"/>
      <c r="F72" s="616"/>
      <c r="G72" s="620"/>
    </row>
    <row r="73" spans="1:14" ht="12.75" customHeight="1">
      <c r="A73" s="512" t="s">
        <v>1545</v>
      </c>
      <c r="B73" s="620">
        <v>-460</v>
      </c>
      <c r="C73" s="620">
        <v>16</v>
      </c>
      <c r="D73" s="620">
        <v>-13</v>
      </c>
      <c r="E73" s="616">
        <v>-49</v>
      </c>
      <c r="F73" s="616">
        <v>-18</v>
      </c>
      <c r="G73" s="620">
        <v>-33</v>
      </c>
      <c r="H73" s="54">
        <v>-14</v>
      </c>
      <c r="I73" s="983">
        <v>-51</v>
      </c>
      <c r="J73" s="983">
        <v>-78</v>
      </c>
      <c r="K73" s="983">
        <v>-110</v>
      </c>
      <c r="L73" s="983">
        <v>143</v>
      </c>
      <c r="M73" s="983">
        <v>353</v>
      </c>
      <c r="N73" s="145">
        <v>420</v>
      </c>
    </row>
    <row r="74" spans="1:14" ht="12.75" customHeight="1">
      <c r="A74" s="512" t="s">
        <v>1546</v>
      </c>
      <c r="B74" s="620">
        <v>-271</v>
      </c>
      <c r="C74" s="620">
        <v>-88</v>
      </c>
      <c r="D74" s="620">
        <v>-77</v>
      </c>
      <c r="E74" s="616">
        <v>-92</v>
      </c>
      <c r="F74" s="616">
        <v>-50</v>
      </c>
      <c r="G74" s="620">
        <v>-57</v>
      </c>
      <c r="H74" s="54">
        <v>-38</v>
      </c>
      <c r="I74" s="983">
        <v>-1</v>
      </c>
      <c r="J74" s="983">
        <v>1</v>
      </c>
      <c r="K74" s="983">
        <v>-5</v>
      </c>
      <c r="L74" s="983">
        <v>-2</v>
      </c>
      <c r="M74" s="983">
        <v>1</v>
      </c>
      <c r="N74" s="145">
        <v>1</v>
      </c>
    </row>
    <row r="75" spans="1:14" ht="11.25" customHeight="1">
      <c r="A75" s="512" t="s">
        <v>883</v>
      </c>
      <c r="B75" s="620">
        <v>-25</v>
      </c>
      <c r="C75" s="620">
        <v>-5</v>
      </c>
      <c r="D75" s="620">
        <v>-3</v>
      </c>
      <c r="E75" s="616">
        <v>-7</v>
      </c>
      <c r="F75" s="616">
        <v>-6</v>
      </c>
      <c r="G75" s="620">
        <v>-8</v>
      </c>
      <c r="H75" s="54">
        <v>-3</v>
      </c>
      <c r="I75" s="983" t="s">
        <v>10</v>
      </c>
      <c r="J75" s="983" t="s">
        <v>10</v>
      </c>
      <c r="K75" s="983" t="s">
        <v>10</v>
      </c>
      <c r="L75" s="983" t="s">
        <v>10</v>
      </c>
      <c r="M75" s="983" t="s">
        <v>10</v>
      </c>
    </row>
    <row r="76" spans="1:14" ht="12.75" customHeight="1">
      <c r="A76" s="512" t="s">
        <v>1547</v>
      </c>
      <c r="B76" s="620">
        <v>-1</v>
      </c>
      <c r="C76" s="616" t="s">
        <v>10</v>
      </c>
      <c r="D76" s="620">
        <v>-8</v>
      </c>
      <c r="E76" s="616" t="s">
        <v>10</v>
      </c>
      <c r="F76" s="616" t="s">
        <v>10</v>
      </c>
      <c r="G76" s="620">
        <v>1</v>
      </c>
      <c r="H76" s="662"/>
      <c r="I76" s="983" t="s">
        <v>10</v>
      </c>
      <c r="J76" s="983" t="s">
        <v>10</v>
      </c>
      <c r="K76" s="983" t="s">
        <v>10</v>
      </c>
      <c r="L76" s="983" t="s">
        <v>10</v>
      </c>
      <c r="M76" s="983" t="s">
        <v>10</v>
      </c>
    </row>
    <row r="77" spans="1:14" ht="12.75" customHeight="1">
      <c r="A77" s="512" t="s">
        <v>1548</v>
      </c>
      <c r="B77" s="620">
        <v>-2574</v>
      </c>
      <c r="C77" s="620">
        <v>163</v>
      </c>
      <c r="D77" s="620">
        <v>40</v>
      </c>
      <c r="E77" s="616">
        <v>-147</v>
      </c>
      <c r="F77" s="616">
        <v>-59</v>
      </c>
      <c r="G77" s="620">
        <v>-101</v>
      </c>
      <c r="H77" s="54">
        <v>-89</v>
      </c>
      <c r="I77" s="983" t="s">
        <v>10</v>
      </c>
      <c r="J77" s="983" t="s">
        <v>10</v>
      </c>
      <c r="K77" s="983" t="s">
        <v>10</v>
      </c>
      <c r="L77" s="983" t="s">
        <v>10</v>
      </c>
      <c r="M77" s="983" t="s">
        <v>10</v>
      </c>
      <c r="N77" s="145">
        <v>1</v>
      </c>
    </row>
    <row r="78" spans="1:14" ht="12" customHeight="1">
      <c r="A78" s="512" t="s">
        <v>890</v>
      </c>
      <c r="B78" s="616">
        <v>-2</v>
      </c>
      <c r="C78" s="620">
        <v>-1</v>
      </c>
      <c r="D78" s="616" t="s">
        <v>10</v>
      </c>
      <c r="E78" s="616">
        <v>-2</v>
      </c>
      <c r="F78" s="616">
        <v>-1</v>
      </c>
      <c r="G78" s="620">
        <v>-3</v>
      </c>
      <c r="H78" s="54">
        <v>-1</v>
      </c>
      <c r="I78" s="983" t="s">
        <v>10</v>
      </c>
      <c r="J78" s="983" t="s">
        <v>10</v>
      </c>
      <c r="K78" s="983" t="s">
        <v>10</v>
      </c>
      <c r="L78" s="983" t="s">
        <v>10</v>
      </c>
      <c r="M78" s="983" t="s">
        <v>10</v>
      </c>
    </row>
    <row r="79" spans="1:14" ht="13.5" customHeight="1">
      <c r="A79" s="512" t="s">
        <v>887</v>
      </c>
      <c r="B79" s="620">
        <v>-1</v>
      </c>
      <c r="C79" s="620">
        <v>-1</v>
      </c>
      <c r="D79" s="616" t="s">
        <v>10</v>
      </c>
      <c r="E79" s="616" t="s">
        <v>10</v>
      </c>
      <c r="F79" s="616" t="s">
        <v>10</v>
      </c>
      <c r="G79" s="616" t="s">
        <v>10</v>
      </c>
      <c r="H79" s="1478" t="s">
        <v>1303</v>
      </c>
      <c r="I79" s="983" t="s">
        <v>10</v>
      </c>
      <c r="J79" s="983" t="s">
        <v>10</v>
      </c>
      <c r="K79" s="983" t="s">
        <v>10</v>
      </c>
      <c r="L79" s="983" t="s">
        <v>10</v>
      </c>
      <c r="M79" s="983" t="s">
        <v>10</v>
      </c>
    </row>
    <row r="80" spans="1:14" ht="12.75" customHeight="1">
      <c r="A80" s="512" t="s">
        <v>1549</v>
      </c>
      <c r="B80" s="616">
        <v>-2</v>
      </c>
      <c r="C80" s="620">
        <v>-3</v>
      </c>
      <c r="D80" s="620">
        <v>-2</v>
      </c>
      <c r="E80" s="616" t="s">
        <v>10</v>
      </c>
      <c r="F80" s="616">
        <v>-2</v>
      </c>
      <c r="G80" s="620">
        <v>-2</v>
      </c>
      <c r="H80" s="54">
        <v>1</v>
      </c>
      <c r="I80" s="983">
        <v>-1</v>
      </c>
      <c r="J80" s="983">
        <v>-2</v>
      </c>
      <c r="K80" s="983" t="s">
        <v>10</v>
      </c>
      <c r="L80" s="983" t="s">
        <v>10</v>
      </c>
      <c r="M80" s="983" t="s">
        <v>10</v>
      </c>
    </row>
    <row r="81" spans="1:14" ht="12.75" customHeight="1">
      <c r="A81" s="512" t="s">
        <v>891</v>
      </c>
      <c r="B81" s="616" t="s">
        <v>10</v>
      </c>
      <c r="C81" s="616" t="s">
        <v>10</v>
      </c>
      <c r="D81" s="616" t="s">
        <v>10</v>
      </c>
      <c r="E81" s="616" t="s">
        <v>10</v>
      </c>
      <c r="F81" s="616" t="s">
        <v>10</v>
      </c>
      <c r="G81" s="616" t="s">
        <v>10</v>
      </c>
      <c r="H81" s="1478" t="s">
        <v>1303</v>
      </c>
      <c r="I81" s="983" t="s">
        <v>10</v>
      </c>
      <c r="J81" s="983" t="s">
        <v>10</v>
      </c>
      <c r="K81" s="983" t="s">
        <v>10</v>
      </c>
      <c r="L81" s="983" t="s">
        <v>10</v>
      </c>
      <c r="M81" s="983" t="s">
        <v>10</v>
      </c>
      <c r="N81" s="145">
        <v>-1</v>
      </c>
    </row>
    <row r="82" spans="1:14" ht="12.75" customHeight="1">
      <c r="A82" s="512" t="s">
        <v>881</v>
      </c>
      <c r="B82" s="616" t="s">
        <v>10</v>
      </c>
      <c r="C82" s="616" t="s">
        <v>10</v>
      </c>
      <c r="D82" s="616" t="s">
        <v>10</v>
      </c>
      <c r="E82" s="616" t="s">
        <v>10</v>
      </c>
      <c r="F82" s="616" t="s">
        <v>10</v>
      </c>
      <c r="G82" s="616" t="s">
        <v>10</v>
      </c>
      <c r="H82" s="1478" t="s">
        <v>1303</v>
      </c>
      <c r="I82" s="983" t="s">
        <v>10</v>
      </c>
      <c r="J82" s="983" t="s">
        <v>10</v>
      </c>
      <c r="K82" s="983" t="s">
        <v>10</v>
      </c>
      <c r="L82" s="983" t="s">
        <v>10</v>
      </c>
      <c r="M82" s="983" t="s">
        <v>10</v>
      </c>
    </row>
    <row r="83" spans="1:14" ht="12.75" customHeight="1">
      <c r="A83" s="512" t="s">
        <v>1550</v>
      </c>
      <c r="B83" s="620">
        <v>-1</v>
      </c>
      <c r="C83" s="616" t="s">
        <v>10</v>
      </c>
      <c r="D83" s="616" t="s">
        <v>10</v>
      </c>
      <c r="E83" s="616" t="s">
        <v>10</v>
      </c>
      <c r="F83" s="616" t="s">
        <v>10</v>
      </c>
      <c r="G83" s="616" t="s">
        <v>10</v>
      </c>
      <c r="H83" s="1478" t="s">
        <v>1303</v>
      </c>
      <c r="I83" s="983" t="s">
        <v>10</v>
      </c>
      <c r="J83" s="983" t="s">
        <v>10</v>
      </c>
      <c r="K83" s="983" t="s">
        <v>10</v>
      </c>
      <c r="L83" s="983" t="s">
        <v>10</v>
      </c>
      <c r="M83" s="983" t="s">
        <v>10</v>
      </c>
    </row>
    <row r="84" spans="1:14" ht="12.75" customHeight="1">
      <c r="A84" s="512" t="s">
        <v>880</v>
      </c>
      <c r="B84" s="620">
        <v>-15</v>
      </c>
      <c r="C84" s="620">
        <v>-3</v>
      </c>
      <c r="D84" s="620">
        <v>-4</v>
      </c>
      <c r="E84" s="616">
        <v>-4</v>
      </c>
      <c r="F84" s="616">
        <v>-1</v>
      </c>
      <c r="G84" s="620">
        <v>-2</v>
      </c>
      <c r="H84" s="54">
        <v>-1</v>
      </c>
      <c r="I84" s="983" t="s">
        <v>10</v>
      </c>
      <c r="J84" s="983" t="s">
        <v>10</v>
      </c>
      <c r="K84" s="983" t="s">
        <v>10</v>
      </c>
      <c r="L84" s="983" t="s">
        <v>10</v>
      </c>
      <c r="M84" s="983" t="s">
        <v>10</v>
      </c>
    </row>
    <row r="85" spans="1:14" ht="12.75" customHeight="1">
      <c r="A85" s="512" t="s">
        <v>888</v>
      </c>
      <c r="B85" s="620">
        <v>-2</v>
      </c>
      <c r="C85" s="620">
        <v>-1</v>
      </c>
      <c r="D85" s="616" t="s">
        <v>10</v>
      </c>
      <c r="E85" s="616">
        <v>-2</v>
      </c>
      <c r="F85" s="616" t="s">
        <v>10</v>
      </c>
      <c r="G85" s="616" t="s">
        <v>10</v>
      </c>
      <c r="H85" s="1478" t="s">
        <v>1303</v>
      </c>
      <c r="I85" s="983">
        <v>-1</v>
      </c>
      <c r="J85" s="983">
        <v>-2</v>
      </c>
      <c r="K85" s="983" t="s">
        <v>10</v>
      </c>
      <c r="L85" s="983" t="s">
        <v>10</v>
      </c>
      <c r="M85" s="983">
        <v>-1</v>
      </c>
      <c r="N85" s="145">
        <v>-3</v>
      </c>
    </row>
    <row r="86" spans="1:14">
      <c r="A86" s="512" t="s">
        <v>1551</v>
      </c>
      <c r="B86" s="616">
        <v>-1</v>
      </c>
      <c r="C86" s="620">
        <v>-2</v>
      </c>
      <c r="D86" s="616" t="s">
        <v>10</v>
      </c>
      <c r="E86" s="616">
        <v>-1</v>
      </c>
      <c r="F86" s="616" t="s">
        <v>10</v>
      </c>
      <c r="G86" s="616">
        <v>-1</v>
      </c>
      <c r="H86" s="1478" t="s">
        <v>1303</v>
      </c>
      <c r="I86" s="983">
        <v>-20</v>
      </c>
      <c r="J86" s="983">
        <v>-31</v>
      </c>
      <c r="K86" s="983">
        <v>-24</v>
      </c>
      <c r="L86" s="983">
        <v>-45</v>
      </c>
      <c r="M86" s="983">
        <v>-7</v>
      </c>
      <c r="N86" s="145">
        <v>-4</v>
      </c>
    </row>
    <row r="87" spans="1:14">
      <c r="A87" s="512" t="s">
        <v>882</v>
      </c>
      <c r="B87" s="616" t="s">
        <v>10</v>
      </c>
      <c r="C87" s="616" t="s">
        <v>10</v>
      </c>
      <c r="D87" s="616" t="s">
        <v>10</v>
      </c>
      <c r="E87" s="616" t="s">
        <v>10</v>
      </c>
      <c r="F87" s="616" t="s">
        <v>10</v>
      </c>
      <c r="G87" s="616" t="s">
        <v>10</v>
      </c>
      <c r="H87" s="1478" t="s">
        <v>1303</v>
      </c>
      <c r="I87" s="983">
        <v>-1</v>
      </c>
      <c r="J87" s="983">
        <v>-1</v>
      </c>
      <c r="K87" s="983">
        <v>1</v>
      </c>
      <c r="L87" s="983" t="s">
        <v>10</v>
      </c>
      <c r="M87" s="983">
        <v>4</v>
      </c>
    </row>
    <row r="88" spans="1:14">
      <c r="A88" s="512" t="s">
        <v>886</v>
      </c>
      <c r="B88" s="620">
        <v>-129</v>
      </c>
      <c r="C88" s="620">
        <v>-41</v>
      </c>
      <c r="D88" s="620">
        <v>-36</v>
      </c>
      <c r="E88" s="616">
        <v>-59</v>
      </c>
      <c r="F88" s="616">
        <v>-20</v>
      </c>
      <c r="G88" s="620">
        <v>-11</v>
      </c>
      <c r="H88" s="54">
        <v>-22</v>
      </c>
      <c r="I88" s="983">
        <v>-4</v>
      </c>
      <c r="J88" s="983">
        <v>-13</v>
      </c>
      <c r="K88" s="983">
        <v>-7</v>
      </c>
      <c r="L88" s="983">
        <v>-16</v>
      </c>
      <c r="M88" s="983">
        <v>2</v>
      </c>
      <c r="N88" s="145">
        <v>-2</v>
      </c>
    </row>
    <row r="89" spans="1:14">
      <c r="A89" s="512" t="s">
        <v>892</v>
      </c>
      <c r="B89" s="616" t="s">
        <v>10</v>
      </c>
      <c r="C89" s="620">
        <v>-1</v>
      </c>
      <c r="D89" s="616" t="s">
        <v>10</v>
      </c>
      <c r="E89" s="616" t="s">
        <v>10</v>
      </c>
      <c r="F89" s="616" t="s">
        <v>10</v>
      </c>
      <c r="G89" s="616" t="s">
        <v>10</v>
      </c>
      <c r="H89" s="1478" t="s">
        <v>1303</v>
      </c>
      <c r="I89" s="983">
        <v>-2</v>
      </c>
      <c r="J89" s="983">
        <v>-2</v>
      </c>
      <c r="K89" s="983">
        <v>-2</v>
      </c>
      <c r="L89" s="983">
        <v>1</v>
      </c>
      <c r="M89" s="983">
        <v>3</v>
      </c>
      <c r="N89" s="145">
        <v>1</v>
      </c>
    </row>
    <row r="90" spans="1:14">
      <c r="A90" s="512" t="s">
        <v>884</v>
      </c>
      <c r="B90" s="620">
        <v>-9</v>
      </c>
      <c r="C90" s="620">
        <v>-1</v>
      </c>
      <c r="D90" s="620">
        <v>-1</v>
      </c>
      <c r="E90" s="616">
        <v>-2</v>
      </c>
      <c r="F90" s="616">
        <v>-1</v>
      </c>
      <c r="G90" s="616" t="s">
        <v>10</v>
      </c>
      <c r="H90" s="1478" t="s">
        <v>1303</v>
      </c>
      <c r="I90" s="983" t="s">
        <v>10</v>
      </c>
      <c r="J90" s="983" t="s">
        <v>10</v>
      </c>
      <c r="K90" s="983" t="s">
        <v>10</v>
      </c>
      <c r="L90" s="983" t="s">
        <v>10</v>
      </c>
      <c r="M90" s="983" t="s">
        <v>10</v>
      </c>
    </row>
    <row r="91" spans="1:14">
      <c r="A91" s="512" t="s">
        <v>1552</v>
      </c>
      <c r="B91" s="620"/>
      <c r="C91" s="620"/>
      <c r="D91" s="620"/>
      <c r="E91" s="616"/>
      <c r="F91" s="616"/>
      <c r="G91" s="616"/>
      <c r="H91" s="1478"/>
      <c r="I91" s="983">
        <v>-157</v>
      </c>
      <c r="J91" s="983">
        <v>-235</v>
      </c>
      <c r="K91" s="983">
        <v>-159</v>
      </c>
      <c r="L91" s="983">
        <v>53</v>
      </c>
      <c r="M91" s="983">
        <v>174</v>
      </c>
      <c r="N91" s="145">
        <v>230</v>
      </c>
    </row>
    <row r="92" spans="1:14">
      <c r="A92" s="512" t="s">
        <v>889</v>
      </c>
      <c r="B92" s="620"/>
      <c r="C92" s="620"/>
      <c r="D92" s="620"/>
      <c r="E92" s="616"/>
      <c r="F92" s="616"/>
      <c r="G92" s="616"/>
      <c r="H92" s="1478"/>
      <c r="I92" s="983">
        <v>-2</v>
      </c>
      <c r="J92" s="983" t="s">
        <v>10</v>
      </c>
      <c r="K92" s="983">
        <v>-2</v>
      </c>
      <c r="L92" s="983">
        <v>2</v>
      </c>
      <c r="M92" s="983">
        <v>3</v>
      </c>
      <c r="N92" s="145">
        <v>1</v>
      </c>
    </row>
    <row r="93" spans="1:14">
      <c r="A93" s="512" t="s">
        <v>1553</v>
      </c>
      <c r="B93" s="620">
        <v>-18</v>
      </c>
      <c r="C93" s="620">
        <v>3</v>
      </c>
      <c r="D93" s="616">
        <v>2</v>
      </c>
      <c r="E93" s="616">
        <v>1</v>
      </c>
      <c r="F93" s="616" t="s">
        <v>10</v>
      </c>
      <c r="G93" s="620">
        <v>-2</v>
      </c>
      <c r="H93" s="54">
        <v>2</v>
      </c>
      <c r="I93" s="983">
        <v>-3</v>
      </c>
      <c r="J93" s="983">
        <v>-3</v>
      </c>
      <c r="K93" s="983">
        <v>-1</v>
      </c>
      <c r="L93" s="983">
        <v>-2</v>
      </c>
      <c r="M93" s="983">
        <v>1</v>
      </c>
      <c r="N93" s="145">
        <v>2</v>
      </c>
    </row>
    <row r="94" spans="1:14">
      <c r="A94" s="512" t="s">
        <v>893</v>
      </c>
      <c r="B94" s="616">
        <v>-1</v>
      </c>
      <c r="C94" s="620">
        <v>1</v>
      </c>
      <c r="D94" s="616" t="s">
        <v>10</v>
      </c>
      <c r="E94" s="616" t="s">
        <v>10</v>
      </c>
      <c r="F94" s="616" t="s">
        <v>10</v>
      </c>
      <c r="G94" s="616" t="s">
        <v>10</v>
      </c>
      <c r="H94" s="1478" t="s">
        <v>1303</v>
      </c>
      <c r="I94" s="983" t="s">
        <v>10</v>
      </c>
      <c r="J94" s="983" t="s">
        <v>10</v>
      </c>
      <c r="K94" s="983" t="s">
        <v>10</v>
      </c>
      <c r="L94" s="983" t="s">
        <v>10</v>
      </c>
      <c r="M94" s="983" t="s">
        <v>10</v>
      </c>
    </row>
    <row r="95" spans="1:14">
      <c r="A95" s="512" t="s">
        <v>885</v>
      </c>
      <c r="B95" s="620">
        <v>-6</v>
      </c>
      <c r="C95" s="620">
        <v>-1</v>
      </c>
      <c r="D95" s="620">
        <v>-4</v>
      </c>
      <c r="E95" s="616">
        <v>-1</v>
      </c>
      <c r="F95" s="616">
        <v>2</v>
      </c>
      <c r="G95" s="620">
        <v>1</v>
      </c>
      <c r="H95" s="54">
        <v>-1</v>
      </c>
      <c r="I95" s="983" t="s">
        <v>10</v>
      </c>
      <c r="J95" s="983" t="s">
        <v>10</v>
      </c>
      <c r="K95" s="983" t="s">
        <v>10</v>
      </c>
      <c r="L95" s="983" t="s">
        <v>10</v>
      </c>
      <c r="M95" s="983" t="s">
        <v>10</v>
      </c>
    </row>
    <row r="96" spans="1:14">
      <c r="A96" s="512" t="s">
        <v>1554</v>
      </c>
      <c r="B96" s="620">
        <v>-4</v>
      </c>
      <c r="C96" s="620">
        <v>-1</v>
      </c>
      <c r="D96" s="620">
        <v>5</v>
      </c>
      <c r="E96" s="616" t="s">
        <v>10</v>
      </c>
      <c r="F96" s="616" t="s">
        <v>10</v>
      </c>
      <c r="G96" s="620">
        <v>2</v>
      </c>
      <c r="H96" s="54">
        <v>-2</v>
      </c>
      <c r="I96" s="983">
        <v>-1</v>
      </c>
      <c r="J96" s="983">
        <v>-3</v>
      </c>
      <c r="K96" s="983">
        <v>1</v>
      </c>
      <c r="L96" s="983">
        <v>1</v>
      </c>
      <c r="M96" s="983">
        <v>3</v>
      </c>
      <c r="N96" s="145">
        <v>1</v>
      </c>
    </row>
    <row r="97" spans="1:11">
      <c r="A97" s="698"/>
      <c r="B97" s="620"/>
      <c r="C97" s="620"/>
      <c r="D97" s="620"/>
      <c r="E97" s="620"/>
      <c r="F97" s="620"/>
      <c r="G97" s="620"/>
      <c r="I97" s="662"/>
      <c r="J97" s="662"/>
      <c r="K97" s="662"/>
    </row>
    <row r="98" spans="1:11">
      <c r="A98" s="620"/>
      <c r="B98" s="620"/>
      <c r="C98" s="620"/>
      <c r="D98" s="620"/>
      <c r="E98" s="620"/>
      <c r="F98" s="620"/>
      <c r="G98" s="620"/>
      <c r="H98" s="620"/>
      <c r="I98" s="620"/>
      <c r="J98" s="620"/>
      <c r="K98" s="620"/>
    </row>
    <row r="99" spans="1:11">
      <c r="A99" s="620"/>
      <c r="B99" s="620"/>
      <c r="C99" s="620"/>
      <c r="D99" s="620"/>
      <c r="E99" s="620"/>
      <c r="F99" s="616"/>
    </row>
    <row r="100" spans="1:11">
      <c r="F100" s="653"/>
    </row>
    <row r="101" spans="1:11">
      <c r="F101" s="653"/>
    </row>
    <row r="102" spans="1:11">
      <c r="F102" s="653"/>
    </row>
    <row r="103" spans="1:11">
      <c r="F103" s="653"/>
    </row>
    <row r="104" spans="1:11">
      <c r="F104" s="653"/>
    </row>
    <row r="105" spans="1:11">
      <c r="F105" s="653"/>
    </row>
    <row r="106" spans="1:11">
      <c r="F106" s="653"/>
    </row>
    <row r="107" spans="1:11">
      <c r="F107" s="653"/>
    </row>
    <row r="108" spans="1:11">
      <c r="F108" s="653"/>
    </row>
    <row r="109" spans="1:11">
      <c r="F109" s="653"/>
    </row>
    <row r="110" spans="1:11">
      <c r="F110" s="653"/>
    </row>
    <row r="111" spans="1:11">
      <c r="F111" s="653"/>
    </row>
    <row r="112" spans="1:11">
      <c r="F112" s="653"/>
    </row>
    <row r="113" spans="6:6">
      <c r="F113" s="653"/>
    </row>
    <row r="114" spans="6:6">
      <c r="F114" s="653"/>
    </row>
    <row r="115" spans="6:6">
      <c r="F115" s="653"/>
    </row>
    <row r="116" spans="6:6">
      <c r="F116" s="653"/>
    </row>
    <row r="117" spans="6:6">
      <c r="F117" s="653"/>
    </row>
    <row r="118" spans="6:6">
      <c r="F118" s="507"/>
    </row>
    <row r="119" spans="6:6">
      <c r="F119" s="653"/>
    </row>
    <row r="120" spans="6:6">
      <c r="F120" s="653"/>
    </row>
    <row r="121" spans="6:6">
      <c r="F121" s="653"/>
    </row>
    <row r="122" spans="6:6">
      <c r="F122" s="653"/>
    </row>
    <row r="123" spans="6:6">
      <c r="F123" s="653"/>
    </row>
    <row r="124" spans="6:6">
      <c r="F124" s="653"/>
    </row>
    <row r="125" spans="6:6">
      <c r="F125" s="653"/>
    </row>
    <row r="126" spans="6:6">
      <c r="F126" s="653"/>
    </row>
    <row r="127" spans="6:6">
      <c r="F127" s="653"/>
    </row>
    <row r="128" spans="6:6">
      <c r="F128" s="653"/>
    </row>
    <row r="129" spans="6:6">
      <c r="F129" s="653"/>
    </row>
    <row r="130" spans="6:6">
      <c r="F130" s="653"/>
    </row>
    <row r="131" spans="6:6">
      <c r="F131" s="653"/>
    </row>
    <row r="132" spans="6:6">
      <c r="F132" s="653"/>
    </row>
    <row r="133" spans="6:6">
      <c r="F133" s="653"/>
    </row>
    <row r="134" spans="6:6">
      <c r="F134" s="653"/>
    </row>
    <row r="135" spans="6:6">
      <c r="F135" s="653"/>
    </row>
    <row r="136" spans="6:6">
      <c r="F136" s="653"/>
    </row>
    <row r="137" spans="6:6">
      <c r="F137" s="653"/>
    </row>
    <row r="138" spans="6:6" hidden="1">
      <c r="F138" s="653"/>
    </row>
    <row r="139" spans="6:6" hidden="1">
      <c r="F139" s="653"/>
    </row>
    <row r="140" spans="6:6" hidden="1">
      <c r="F140" s="653"/>
    </row>
    <row r="141" spans="6:6">
      <c r="F141" s="653"/>
    </row>
    <row r="142" spans="6:6">
      <c r="F142" s="653"/>
    </row>
    <row r="143" spans="6:6">
      <c r="F143" s="653"/>
    </row>
    <row r="144" spans="6:6">
      <c r="F144" s="653"/>
    </row>
    <row r="145" spans="6:6">
      <c r="F145" s="507"/>
    </row>
    <row r="146" spans="6:6">
      <c r="F146" s="653"/>
    </row>
    <row r="147" spans="6:6">
      <c r="F147" s="653"/>
    </row>
    <row r="148" spans="6:6">
      <c r="F148" s="653"/>
    </row>
    <row r="149" spans="6:6">
      <c r="F149" s="653"/>
    </row>
    <row r="150" spans="6:6">
      <c r="F150" s="653"/>
    </row>
    <row r="151" spans="6:6">
      <c r="F151" s="653"/>
    </row>
    <row r="152" spans="6:6">
      <c r="F152" s="653"/>
    </row>
    <row r="153" spans="6:6">
      <c r="F153" s="653"/>
    </row>
    <row r="154" spans="6:6">
      <c r="F154" s="653"/>
    </row>
    <row r="155" spans="6:6">
      <c r="F155" s="653"/>
    </row>
    <row r="158" spans="6:6">
      <c r="F158" s="776"/>
    </row>
    <row r="160" spans="6:6">
      <c r="F160" s="653"/>
    </row>
    <row r="161" spans="6:6">
      <c r="F161" s="653"/>
    </row>
    <row r="162" spans="6:6">
      <c r="F162" s="653"/>
    </row>
    <row r="163" spans="6:6">
      <c r="F163" s="653"/>
    </row>
    <row r="164" spans="6:6">
      <c r="F164" s="653"/>
    </row>
    <row r="165" spans="6:6">
      <c r="F165" s="653"/>
    </row>
    <row r="166" spans="6:6">
      <c r="F166" s="653"/>
    </row>
    <row r="167" spans="6:6">
      <c r="F167" s="653"/>
    </row>
    <row r="168" spans="6:6">
      <c r="F168" s="653"/>
    </row>
    <row r="169" spans="6:6">
      <c r="F169" s="653"/>
    </row>
    <row r="170" spans="6:6">
      <c r="F170" s="653"/>
    </row>
    <row r="171" spans="6:6">
      <c r="F171" s="653"/>
    </row>
    <row r="172" spans="6:6">
      <c r="F172" s="653"/>
    </row>
    <row r="173" spans="6:6">
      <c r="F173" s="653"/>
    </row>
  </sheetData>
  <pageMargins left="0.98425196850393704" right="0.31496062992125984" top="0.51181102362204722" bottom="0.59055118110236227" header="0.51181102362204722" footer="0.59055118110236227"/>
  <pageSetup paperSize="9" scale="95" firstPageNumber="77" orientation="portrait" useFirstPageNumber="1" r:id="rId1"/>
  <headerFooter alignWithMargins="0"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N124"/>
  <sheetViews>
    <sheetView topLeftCell="A40" zoomScale="90" zoomScaleNormal="90" zoomScaleSheetLayoutView="90" workbookViewId="0">
      <selection activeCell="R68" sqref="R68"/>
    </sheetView>
  </sheetViews>
  <sheetFormatPr defaultColWidth="10.6640625" defaultRowHeight="12.75"/>
  <cols>
    <col min="1" max="1" width="38.33203125" style="2" customWidth="1"/>
    <col min="2" max="7" width="0" style="2" hidden="1" customWidth="1"/>
    <col min="8" max="9" width="0" style="54" hidden="1" customWidth="1"/>
    <col min="10" max="14" width="10.6640625" style="54"/>
    <col min="15" max="16384" width="10.6640625" style="2"/>
  </cols>
  <sheetData>
    <row r="1" spans="1:14" ht="18" customHeight="1">
      <c r="A1" s="1480" t="s">
        <v>1555</v>
      </c>
    </row>
    <row r="2" spans="1:14" ht="14.25" customHeight="1">
      <c r="A2" s="2182" t="s">
        <v>961</v>
      </c>
      <c r="B2" s="2182"/>
      <c r="C2" s="620"/>
      <c r="D2" s="620"/>
      <c r="E2" s="620"/>
      <c r="F2" s="620"/>
      <c r="G2" s="620"/>
    </row>
    <row r="3" spans="1:14" ht="14.25" customHeight="1">
      <c r="A3" s="1481"/>
      <c r="B3" s="1193">
        <v>2011</v>
      </c>
      <c r="C3" s="1193">
        <v>2012</v>
      </c>
      <c r="D3" s="1193">
        <v>2013</v>
      </c>
      <c r="E3" s="1193">
        <v>2014</v>
      </c>
      <c r="F3" s="1193">
        <v>2015</v>
      </c>
      <c r="G3" s="1193">
        <v>2016</v>
      </c>
      <c r="H3" s="1193">
        <v>2017</v>
      </c>
      <c r="I3" s="1193">
        <v>2018</v>
      </c>
      <c r="J3" s="1193">
        <v>2019</v>
      </c>
      <c r="K3" s="1193">
        <v>2020</v>
      </c>
      <c r="L3" s="1193">
        <v>2021</v>
      </c>
      <c r="M3" s="1193">
        <v>2022</v>
      </c>
      <c r="N3" s="508">
        <v>2023</v>
      </c>
    </row>
    <row r="4" spans="1:14" ht="7.5" customHeight="1">
      <c r="A4" s="974"/>
      <c r="B4" s="620"/>
      <c r="C4" s="620"/>
      <c r="D4" s="620"/>
      <c r="E4" s="620"/>
      <c r="F4" s="620"/>
      <c r="G4" s="620"/>
    </row>
    <row r="5" spans="1:14" ht="12.75" customHeight="1">
      <c r="A5" s="974" t="s">
        <v>874</v>
      </c>
      <c r="B5" s="610">
        <v>389</v>
      </c>
      <c r="C5" s="610">
        <v>564</v>
      </c>
      <c r="D5" s="610">
        <v>429</v>
      </c>
      <c r="E5" s="611">
        <v>199</v>
      </c>
      <c r="F5" s="611">
        <v>161</v>
      </c>
      <c r="G5" s="610">
        <v>140</v>
      </c>
      <c r="H5" s="893">
        <v>151</v>
      </c>
      <c r="I5" s="893">
        <v>21</v>
      </c>
      <c r="J5" s="893">
        <v>36</v>
      </c>
      <c r="K5" s="893">
        <v>29</v>
      </c>
      <c r="L5" s="893">
        <v>447</v>
      </c>
      <c r="M5" s="956">
        <v>727</v>
      </c>
      <c r="N5" s="893">
        <v>764</v>
      </c>
    </row>
    <row r="6" spans="1:14">
      <c r="A6" s="506" t="s">
        <v>962</v>
      </c>
      <c r="B6" s="620">
        <v>389</v>
      </c>
      <c r="C6" s="620">
        <v>563</v>
      </c>
      <c r="D6" s="620">
        <v>422</v>
      </c>
      <c r="L6" s="145"/>
      <c r="M6" s="145"/>
    </row>
    <row r="7" spans="1:14">
      <c r="A7" s="506" t="s">
        <v>963</v>
      </c>
      <c r="B7" s="616" t="s">
        <v>10</v>
      </c>
      <c r="C7" s="616" t="s">
        <v>10</v>
      </c>
      <c r="D7" s="616" t="s">
        <v>10</v>
      </c>
      <c r="E7" s="616">
        <v>199</v>
      </c>
      <c r="F7" s="616">
        <v>159</v>
      </c>
      <c r="G7" s="620">
        <v>140</v>
      </c>
      <c r="H7" s="54">
        <v>150</v>
      </c>
      <c r="I7" s="505">
        <v>21</v>
      </c>
      <c r="J7" s="505">
        <v>35</v>
      </c>
      <c r="K7" s="505">
        <v>27</v>
      </c>
      <c r="L7" s="505">
        <v>421</v>
      </c>
      <c r="M7" s="504">
        <v>672</v>
      </c>
      <c r="N7" s="505">
        <v>715</v>
      </c>
    </row>
    <row r="8" spans="1:14">
      <c r="A8" s="698" t="s">
        <v>896</v>
      </c>
      <c r="B8" s="616" t="s">
        <v>10</v>
      </c>
      <c r="C8" s="616" t="s">
        <v>10</v>
      </c>
      <c r="D8" s="616" t="s">
        <v>10</v>
      </c>
      <c r="E8" s="616" t="s">
        <v>10</v>
      </c>
      <c r="F8" s="616" t="s">
        <v>10</v>
      </c>
      <c r="G8" s="616" t="s">
        <v>10</v>
      </c>
      <c r="H8" s="616" t="s">
        <v>10</v>
      </c>
      <c r="I8" s="616" t="s">
        <v>10</v>
      </c>
      <c r="J8" s="616" t="s">
        <v>10</v>
      </c>
      <c r="K8" s="616" t="s">
        <v>10</v>
      </c>
      <c r="L8" s="54">
        <v>1</v>
      </c>
      <c r="M8" s="662" t="s">
        <v>10</v>
      </c>
      <c r="N8" s="54">
        <v>1</v>
      </c>
    </row>
    <row r="9" spans="1:14">
      <c r="A9" s="698" t="s">
        <v>897</v>
      </c>
      <c r="B9" s="616" t="s">
        <v>10</v>
      </c>
      <c r="C9" s="616" t="s">
        <v>10</v>
      </c>
      <c r="D9" s="616" t="s">
        <v>10</v>
      </c>
      <c r="E9" s="616" t="s">
        <v>10</v>
      </c>
      <c r="F9" s="616" t="s">
        <v>10</v>
      </c>
      <c r="G9" s="616" t="s">
        <v>10</v>
      </c>
      <c r="H9" s="616" t="s">
        <v>10</v>
      </c>
      <c r="I9" s="616" t="s">
        <v>10</v>
      </c>
      <c r="J9" s="616" t="s">
        <v>10</v>
      </c>
      <c r="K9" s="616" t="s">
        <v>10</v>
      </c>
      <c r="L9" s="616" t="s">
        <v>10</v>
      </c>
      <c r="M9" s="616" t="s">
        <v>10</v>
      </c>
      <c r="N9" s="616" t="s">
        <v>10</v>
      </c>
    </row>
    <row r="10" spans="1:14">
      <c r="A10" s="697" t="s">
        <v>898</v>
      </c>
      <c r="B10" s="616" t="s">
        <v>10</v>
      </c>
      <c r="C10" s="616" t="s">
        <v>10</v>
      </c>
      <c r="D10" s="616" t="s">
        <v>10</v>
      </c>
      <c r="E10" s="616" t="s">
        <v>10</v>
      </c>
      <c r="F10" s="616" t="s">
        <v>10</v>
      </c>
      <c r="G10" s="616" t="s">
        <v>10</v>
      </c>
      <c r="H10" s="616" t="s">
        <v>10</v>
      </c>
      <c r="I10" s="616" t="s">
        <v>10</v>
      </c>
      <c r="J10" s="616" t="s">
        <v>10</v>
      </c>
      <c r="K10" s="616" t="s">
        <v>10</v>
      </c>
      <c r="L10" s="616" t="s">
        <v>10</v>
      </c>
      <c r="M10" s="616" t="s">
        <v>10</v>
      </c>
      <c r="N10" s="54">
        <v>1</v>
      </c>
    </row>
    <row r="11" spans="1:14">
      <c r="A11" s="698" t="s">
        <v>899</v>
      </c>
      <c r="B11" s="620">
        <v>6</v>
      </c>
      <c r="C11" s="620">
        <v>14</v>
      </c>
      <c r="D11" s="620">
        <v>29</v>
      </c>
      <c r="E11" s="616">
        <v>15</v>
      </c>
      <c r="F11" s="616">
        <v>5</v>
      </c>
      <c r="G11" s="620">
        <v>9</v>
      </c>
      <c r="H11" s="54">
        <v>11</v>
      </c>
      <c r="I11" s="54">
        <v>2</v>
      </c>
      <c r="J11" s="616" t="s">
        <v>10</v>
      </c>
      <c r="K11" s="616" t="s">
        <v>10</v>
      </c>
      <c r="L11" s="662">
        <v>10</v>
      </c>
      <c r="M11" s="662">
        <v>18</v>
      </c>
      <c r="N11" s="54">
        <v>37</v>
      </c>
    </row>
    <row r="12" spans="1:14">
      <c r="A12" s="698" t="s">
        <v>900</v>
      </c>
      <c r="B12" s="616" t="s">
        <v>10</v>
      </c>
      <c r="C12" s="616" t="s">
        <v>10</v>
      </c>
      <c r="D12" s="616" t="s">
        <v>10</v>
      </c>
      <c r="E12" s="616" t="s">
        <v>10</v>
      </c>
      <c r="F12" s="616" t="s">
        <v>10</v>
      </c>
      <c r="G12" s="616" t="s">
        <v>10</v>
      </c>
      <c r="H12" s="616" t="s">
        <v>10</v>
      </c>
      <c r="I12" s="616" t="s">
        <v>10</v>
      </c>
      <c r="J12" s="616" t="s">
        <v>10</v>
      </c>
      <c r="K12" s="616" t="s">
        <v>10</v>
      </c>
      <c r="L12" s="616" t="s">
        <v>10</v>
      </c>
      <c r="M12" s="616">
        <v>1</v>
      </c>
      <c r="N12" s="662" t="s">
        <v>10</v>
      </c>
    </row>
    <row r="13" spans="1:14">
      <c r="A13" s="698" t="s">
        <v>901</v>
      </c>
      <c r="B13" s="620">
        <v>361</v>
      </c>
      <c r="C13" s="620">
        <v>535</v>
      </c>
      <c r="D13" s="620">
        <v>380</v>
      </c>
      <c r="E13" s="616">
        <v>174</v>
      </c>
      <c r="F13" s="616">
        <v>151</v>
      </c>
      <c r="G13" s="620">
        <v>129</v>
      </c>
      <c r="H13" s="54">
        <v>138</v>
      </c>
      <c r="I13" s="54">
        <v>18</v>
      </c>
      <c r="J13" s="54">
        <v>28</v>
      </c>
      <c r="K13" s="54">
        <v>17</v>
      </c>
      <c r="L13" s="616">
        <v>378</v>
      </c>
      <c r="M13" s="616">
        <v>540</v>
      </c>
      <c r="N13" s="54">
        <v>586</v>
      </c>
    </row>
    <row r="14" spans="1:14">
      <c r="A14" s="698" t="s">
        <v>902</v>
      </c>
      <c r="B14" s="620">
        <v>2</v>
      </c>
      <c r="C14" s="616">
        <v>4</v>
      </c>
      <c r="D14" s="620">
        <v>5</v>
      </c>
      <c r="E14" s="616">
        <v>3</v>
      </c>
      <c r="F14" s="616" t="s">
        <v>10</v>
      </c>
      <c r="G14" s="616" t="s">
        <v>10</v>
      </c>
      <c r="H14" s="616" t="s">
        <v>10</v>
      </c>
      <c r="I14" s="616" t="s">
        <v>10</v>
      </c>
      <c r="J14" s="616">
        <v>2</v>
      </c>
      <c r="K14" s="616">
        <v>2</v>
      </c>
      <c r="L14" s="616">
        <v>8</v>
      </c>
      <c r="M14" s="616">
        <v>56</v>
      </c>
      <c r="N14" s="54">
        <v>59</v>
      </c>
    </row>
    <row r="15" spans="1:14">
      <c r="A15" s="698" t="s">
        <v>903</v>
      </c>
      <c r="B15" s="616" t="s">
        <v>10</v>
      </c>
      <c r="C15" s="616" t="s">
        <v>10</v>
      </c>
      <c r="D15" s="620"/>
      <c r="E15" s="616" t="s">
        <v>10</v>
      </c>
      <c r="F15" s="616" t="s">
        <v>10</v>
      </c>
      <c r="G15" s="616" t="s">
        <v>10</v>
      </c>
      <c r="H15" s="616" t="s">
        <v>10</v>
      </c>
      <c r="I15" s="616" t="s">
        <v>10</v>
      </c>
      <c r="J15" s="616" t="s">
        <v>10</v>
      </c>
      <c r="K15" s="616" t="s">
        <v>10</v>
      </c>
      <c r="L15" s="616" t="s">
        <v>10</v>
      </c>
      <c r="M15" s="616" t="s">
        <v>10</v>
      </c>
      <c r="N15" s="662" t="s">
        <v>10</v>
      </c>
    </row>
    <row r="16" spans="1:14">
      <c r="A16" s="698" t="s">
        <v>904</v>
      </c>
      <c r="B16" s="620">
        <v>20</v>
      </c>
      <c r="C16" s="620">
        <v>10</v>
      </c>
      <c r="D16" s="620">
        <v>8</v>
      </c>
      <c r="E16" s="616">
        <v>6</v>
      </c>
      <c r="F16" s="616">
        <v>1</v>
      </c>
      <c r="G16" s="620">
        <v>2</v>
      </c>
      <c r="H16" s="54">
        <v>1</v>
      </c>
      <c r="I16" s="54">
        <v>1</v>
      </c>
      <c r="J16" s="54">
        <v>5</v>
      </c>
      <c r="K16" s="54">
        <v>8</v>
      </c>
      <c r="L16" s="616">
        <v>24</v>
      </c>
      <c r="M16" s="616">
        <v>55</v>
      </c>
      <c r="N16" s="54">
        <v>25</v>
      </c>
    </row>
    <row r="17" spans="1:14">
      <c r="A17" s="698" t="s">
        <v>905</v>
      </c>
      <c r="B17" s="616" t="s">
        <v>10</v>
      </c>
      <c r="C17" s="616" t="s">
        <v>10</v>
      </c>
      <c r="D17" s="616" t="s">
        <v>10</v>
      </c>
      <c r="E17" s="616">
        <v>1</v>
      </c>
      <c r="F17" s="616">
        <v>2</v>
      </c>
      <c r="G17" s="616" t="s">
        <v>10</v>
      </c>
      <c r="H17" s="616" t="s">
        <v>10</v>
      </c>
      <c r="I17" s="616" t="s">
        <v>10</v>
      </c>
      <c r="J17" s="616" t="s">
        <v>10</v>
      </c>
      <c r="K17" s="616" t="s">
        <v>10</v>
      </c>
      <c r="L17" s="616" t="s">
        <v>10</v>
      </c>
      <c r="M17" s="616">
        <v>2</v>
      </c>
      <c r="N17" s="54">
        <v>6</v>
      </c>
    </row>
    <row r="18" spans="1:14">
      <c r="A18" s="698" t="s">
        <v>964</v>
      </c>
      <c r="B18" s="616"/>
      <c r="C18" s="616"/>
      <c r="D18" s="616"/>
      <c r="E18" s="616"/>
      <c r="F18" s="616"/>
      <c r="G18" s="616"/>
      <c r="I18" s="616" t="s">
        <v>10</v>
      </c>
      <c r="J18" s="616" t="s">
        <v>10</v>
      </c>
      <c r="K18" s="616" t="s">
        <v>10</v>
      </c>
      <c r="L18" s="616" t="s">
        <v>10</v>
      </c>
      <c r="M18" s="616" t="s">
        <v>10</v>
      </c>
      <c r="N18" s="662" t="s">
        <v>10</v>
      </c>
    </row>
    <row r="19" spans="1:14">
      <c r="A19" s="503" t="s">
        <v>1333</v>
      </c>
      <c r="B19" s="1468"/>
      <c r="C19" s="1468"/>
      <c r="D19" s="1468"/>
      <c r="E19" s="1468"/>
      <c r="F19" s="1468"/>
      <c r="G19" s="1468"/>
      <c r="H19" s="1468"/>
      <c r="I19" s="1468" t="s">
        <v>10</v>
      </c>
      <c r="J19" s="1468">
        <v>1</v>
      </c>
      <c r="K19" s="1468">
        <v>2</v>
      </c>
      <c r="L19" s="1468">
        <v>26</v>
      </c>
      <c r="M19" s="1468">
        <v>55</v>
      </c>
      <c r="N19" s="505">
        <v>49</v>
      </c>
    </row>
    <row r="20" spans="1:14">
      <c r="A20" s="562" t="s">
        <v>906</v>
      </c>
      <c r="B20" s="616" t="s">
        <v>10</v>
      </c>
      <c r="C20" s="616" t="s">
        <v>10</v>
      </c>
      <c r="D20" s="616" t="s">
        <v>10</v>
      </c>
      <c r="E20" s="616" t="s">
        <v>10</v>
      </c>
      <c r="F20" s="616" t="s">
        <v>10</v>
      </c>
      <c r="G20" s="616" t="s">
        <v>10</v>
      </c>
      <c r="H20" s="616" t="s">
        <v>10</v>
      </c>
      <c r="I20" s="616" t="s">
        <v>10</v>
      </c>
      <c r="J20" s="616" t="s">
        <v>10</v>
      </c>
      <c r="K20" s="616" t="s">
        <v>10</v>
      </c>
      <c r="L20" s="662" t="s">
        <v>10</v>
      </c>
      <c r="M20" s="616" t="s">
        <v>10</v>
      </c>
      <c r="N20" s="662" t="s">
        <v>10</v>
      </c>
    </row>
    <row r="21" spans="1:14">
      <c r="A21" s="562" t="s">
        <v>907</v>
      </c>
      <c r="B21" s="616" t="s">
        <v>10</v>
      </c>
      <c r="C21" s="616" t="s">
        <v>10</v>
      </c>
      <c r="D21" s="616" t="s">
        <v>10</v>
      </c>
      <c r="E21" s="616" t="s">
        <v>10</v>
      </c>
      <c r="F21" s="616" t="s">
        <v>10</v>
      </c>
      <c r="G21" s="616" t="s">
        <v>10</v>
      </c>
      <c r="H21" s="616" t="s">
        <v>10</v>
      </c>
      <c r="I21" s="616" t="s">
        <v>10</v>
      </c>
      <c r="J21" s="616" t="s">
        <v>10</v>
      </c>
      <c r="K21" s="616" t="s">
        <v>10</v>
      </c>
      <c r="L21" s="616" t="s">
        <v>10</v>
      </c>
      <c r="M21" s="616" t="s">
        <v>10</v>
      </c>
      <c r="N21" s="662" t="s">
        <v>10</v>
      </c>
    </row>
    <row r="22" spans="1:14">
      <c r="A22" s="562" t="s">
        <v>908</v>
      </c>
      <c r="B22" s="616" t="s">
        <v>10</v>
      </c>
      <c r="C22" s="616" t="s">
        <v>10</v>
      </c>
      <c r="D22" s="616" t="s">
        <v>10</v>
      </c>
      <c r="E22" s="616" t="s">
        <v>10</v>
      </c>
      <c r="F22" s="616" t="s">
        <v>10</v>
      </c>
      <c r="G22" s="616" t="s">
        <v>10</v>
      </c>
      <c r="H22" s="616" t="s">
        <v>10</v>
      </c>
      <c r="I22" s="616" t="s">
        <v>10</v>
      </c>
      <c r="J22" s="616" t="s">
        <v>10</v>
      </c>
      <c r="K22" s="616" t="s">
        <v>10</v>
      </c>
      <c r="L22" s="616" t="s">
        <v>10</v>
      </c>
      <c r="M22" s="616" t="s">
        <v>10</v>
      </c>
      <c r="N22" s="662" t="s">
        <v>10</v>
      </c>
    </row>
    <row r="23" spans="1:14">
      <c r="A23" s="562" t="s">
        <v>1556</v>
      </c>
      <c r="B23" s="616"/>
      <c r="C23" s="616"/>
      <c r="D23" s="616"/>
      <c r="E23" s="616"/>
      <c r="F23" s="616"/>
      <c r="G23" s="616"/>
      <c r="H23" s="616"/>
      <c r="I23" s="616" t="s">
        <v>10</v>
      </c>
      <c r="J23" s="616" t="s">
        <v>10</v>
      </c>
      <c r="K23" s="616" t="s">
        <v>10</v>
      </c>
      <c r="L23" s="616">
        <v>1</v>
      </c>
      <c r="M23" s="616">
        <v>3</v>
      </c>
      <c r="N23" s="662">
        <v>3</v>
      </c>
    </row>
    <row r="24" spans="1:14">
      <c r="A24" s="562" t="s">
        <v>1557</v>
      </c>
      <c r="B24" s="616"/>
      <c r="C24" s="616"/>
      <c r="D24" s="616"/>
      <c r="E24" s="616"/>
      <c r="F24" s="616"/>
      <c r="G24" s="616"/>
      <c r="H24" s="616"/>
      <c r="I24" s="616" t="s">
        <v>10</v>
      </c>
      <c r="J24" s="616" t="s">
        <v>10</v>
      </c>
      <c r="K24" s="616" t="s">
        <v>10</v>
      </c>
      <c r="L24" s="616" t="s">
        <v>10</v>
      </c>
      <c r="M24" s="616" t="s">
        <v>10</v>
      </c>
      <c r="N24" s="662" t="s">
        <v>10</v>
      </c>
    </row>
    <row r="25" spans="1:14">
      <c r="A25" s="562" t="s">
        <v>1336</v>
      </c>
      <c r="B25" s="616"/>
      <c r="C25" s="616"/>
      <c r="D25" s="616"/>
      <c r="E25" s="616"/>
      <c r="F25" s="616"/>
      <c r="G25" s="616"/>
      <c r="H25" s="616"/>
      <c r="I25" s="616" t="s">
        <v>10</v>
      </c>
      <c r="J25" s="616">
        <v>1</v>
      </c>
      <c r="K25" s="616" t="s">
        <v>10</v>
      </c>
      <c r="L25" s="616">
        <v>8</v>
      </c>
      <c r="M25" s="616">
        <v>4</v>
      </c>
      <c r="N25" s="54">
        <v>2</v>
      </c>
    </row>
    <row r="26" spans="1:14">
      <c r="A26" s="698"/>
      <c r="B26" s="616"/>
      <c r="C26" s="620"/>
      <c r="D26" s="616"/>
      <c r="E26" s="616"/>
      <c r="F26" s="616"/>
      <c r="G26" s="616"/>
      <c r="I26" s="616"/>
      <c r="J26" s="616"/>
      <c r="K26" s="616"/>
      <c r="L26" s="616"/>
      <c r="M26" s="616"/>
    </row>
    <row r="27" spans="1:14" ht="15" customHeight="1">
      <c r="A27" s="974" t="s">
        <v>876</v>
      </c>
      <c r="B27" s="610">
        <v>3940</v>
      </c>
      <c r="C27" s="610">
        <v>532</v>
      </c>
      <c r="D27" s="610">
        <v>538</v>
      </c>
      <c r="E27" s="611">
        <v>574</v>
      </c>
      <c r="F27" s="611">
        <v>324</v>
      </c>
      <c r="G27" s="610">
        <v>363</v>
      </c>
      <c r="H27" s="893">
        <v>324</v>
      </c>
      <c r="I27" s="893">
        <v>265</v>
      </c>
      <c r="J27" s="893">
        <v>405</v>
      </c>
      <c r="K27" s="893">
        <v>337</v>
      </c>
      <c r="L27" s="611">
        <v>312</v>
      </c>
      <c r="M27" s="611">
        <v>191</v>
      </c>
      <c r="N27" s="893">
        <v>117</v>
      </c>
    </row>
    <row r="28" spans="1:14">
      <c r="A28" s="506" t="s">
        <v>909</v>
      </c>
      <c r="B28" s="620">
        <v>3934</v>
      </c>
      <c r="C28" s="620">
        <v>530</v>
      </c>
      <c r="D28" s="620">
        <v>538</v>
      </c>
      <c r="H28" s="2"/>
      <c r="I28" s="2"/>
      <c r="J28" s="2"/>
      <c r="K28" s="2"/>
      <c r="L28" s="616"/>
      <c r="M28" s="616"/>
    </row>
    <row r="29" spans="1:14">
      <c r="A29" s="506" t="s">
        <v>910</v>
      </c>
      <c r="B29" s="620"/>
      <c r="C29" s="620"/>
      <c r="D29" s="620"/>
      <c r="E29" s="616">
        <v>569</v>
      </c>
      <c r="F29" s="616">
        <v>323</v>
      </c>
      <c r="G29" s="620">
        <v>362</v>
      </c>
      <c r="H29" s="54">
        <v>323</v>
      </c>
      <c r="I29" s="54">
        <v>263</v>
      </c>
      <c r="J29" s="502">
        <v>399</v>
      </c>
      <c r="K29" s="502">
        <v>337</v>
      </c>
      <c r="L29" s="1468">
        <v>305</v>
      </c>
      <c r="M29" s="1468">
        <v>186</v>
      </c>
      <c r="N29" s="502">
        <v>111</v>
      </c>
    </row>
    <row r="30" spans="1:14" ht="12.75" customHeight="1">
      <c r="A30" s="698" t="s">
        <v>896</v>
      </c>
      <c r="B30" s="871" t="s">
        <v>10</v>
      </c>
      <c r="C30" s="871" t="s">
        <v>10</v>
      </c>
      <c r="D30" s="616" t="s">
        <v>10</v>
      </c>
      <c r="E30" s="616" t="s">
        <v>10</v>
      </c>
      <c r="F30" s="616" t="s">
        <v>10</v>
      </c>
      <c r="G30" s="616" t="s">
        <v>10</v>
      </c>
      <c r="H30" s="616" t="s">
        <v>10</v>
      </c>
      <c r="I30" s="616" t="s">
        <v>10</v>
      </c>
      <c r="J30" s="616" t="s">
        <v>10</v>
      </c>
      <c r="K30" s="616" t="s">
        <v>10</v>
      </c>
      <c r="L30" s="662" t="s">
        <v>10</v>
      </c>
      <c r="M30" s="662" t="s">
        <v>10</v>
      </c>
      <c r="N30" s="662" t="s">
        <v>10</v>
      </c>
    </row>
    <row r="31" spans="1:14" ht="11.25" customHeight="1">
      <c r="A31" s="698" t="s">
        <v>897</v>
      </c>
      <c r="B31" s="620">
        <v>1</v>
      </c>
      <c r="C31" s="871" t="s">
        <v>10</v>
      </c>
      <c r="D31" s="616" t="s">
        <v>10</v>
      </c>
      <c r="E31" s="616" t="s">
        <v>10</v>
      </c>
      <c r="F31" s="616" t="s">
        <v>10</v>
      </c>
      <c r="G31" s="616" t="s">
        <v>10</v>
      </c>
      <c r="H31" s="616" t="s">
        <v>10</v>
      </c>
      <c r="I31" s="616" t="s">
        <v>10</v>
      </c>
      <c r="J31" s="616" t="s">
        <v>10</v>
      </c>
      <c r="K31" s="616" t="s">
        <v>10</v>
      </c>
      <c r="L31" s="616"/>
      <c r="M31" s="616" t="s">
        <v>10</v>
      </c>
      <c r="N31" s="616" t="s">
        <v>10</v>
      </c>
    </row>
    <row r="32" spans="1:14">
      <c r="A32" s="698" t="s">
        <v>898</v>
      </c>
      <c r="B32" s="871" t="s">
        <v>10</v>
      </c>
      <c r="C32" s="620">
        <v>1</v>
      </c>
      <c r="D32" s="620">
        <v>1</v>
      </c>
      <c r="E32" s="616" t="s">
        <v>10</v>
      </c>
      <c r="F32" s="616" t="s">
        <v>10</v>
      </c>
      <c r="G32" s="616">
        <v>1</v>
      </c>
      <c r="H32" s="616" t="s">
        <v>10</v>
      </c>
      <c r="I32" s="616" t="s">
        <v>10</v>
      </c>
      <c r="J32" s="616" t="s">
        <v>10</v>
      </c>
      <c r="K32" s="616" t="s">
        <v>10</v>
      </c>
      <c r="L32" s="616" t="s">
        <v>10</v>
      </c>
      <c r="M32" s="616">
        <v>1</v>
      </c>
    </row>
    <row r="33" spans="1:14">
      <c r="A33" s="698" t="s">
        <v>899</v>
      </c>
      <c r="B33" s="620">
        <v>84</v>
      </c>
      <c r="C33" s="620">
        <v>101</v>
      </c>
      <c r="D33" s="620">
        <v>94</v>
      </c>
      <c r="E33" s="616">
        <v>40</v>
      </c>
      <c r="F33" s="616">
        <v>31</v>
      </c>
      <c r="G33" s="620">
        <v>50</v>
      </c>
      <c r="H33" s="54">
        <v>28</v>
      </c>
      <c r="I33" s="54">
        <v>19</v>
      </c>
      <c r="J33" s="54">
        <v>36</v>
      </c>
      <c r="K33" s="54">
        <v>61</v>
      </c>
      <c r="L33" s="616">
        <v>66</v>
      </c>
      <c r="M33" s="616">
        <v>33</v>
      </c>
      <c r="N33" s="54">
        <v>28</v>
      </c>
    </row>
    <row r="34" spans="1:14">
      <c r="A34" s="698" t="s">
        <v>900</v>
      </c>
      <c r="B34" s="871" t="s">
        <v>10</v>
      </c>
      <c r="C34" s="871" t="s">
        <v>10</v>
      </c>
      <c r="D34" s="616" t="s">
        <v>10</v>
      </c>
      <c r="E34" s="616" t="s">
        <v>10</v>
      </c>
      <c r="F34" s="616" t="s">
        <v>10</v>
      </c>
      <c r="G34" s="616" t="s">
        <v>10</v>
      </c>
      <c r="H34" s="616" t="s">
        <v>10</v>
      </c>
      <c r="I34" s="616" t="s">
        <v>10</v>
      </c>
      <c r="J34" s="616" t="s">
        <v>10</v>
      </c>
      <c r="K34" s="616" t="s">
        <v>10</v>
      </c>
      <c r="L34" s="616" t="s">
        <v>10</v>
      </c>
      <c r="M34" s="616" t="s">
        <v>10</v>
      </c>
      <c r="N34" s="616" t="s">
        <v>10</v>
      </c>
    </row>
    <row r="35" spans="1:14">
      <c r="A35" s="698" t="s">
        <v>901</v>
      </c>
      <c r="B35" s="620">
        <v>3820</v>
      </c>
      <c r="C35" s="620">
        <v>396</v>
      </c>
      <c r="D35" s="620">
        <v>425</v>
      </c>
      <c r="E35" s="616">
        <v>519</v>
      </c>
      <c r="F35" s="616">
        <v>285</v>
      </c>
      <c r="G35" s="620">
        <v>304</v>
      </c>
      <c r="H35" s="54">
        <v>287</v>
      </c>
      <c r="I35" s="54">
        <v>189</v>
      </c>
      <c r="J35" s="54">
        <v>294</v>
      </c>
      <c r="K35" s="54">
        <v>249</v>
      </c>
      <c r="L35" s="616">
        <v>226</v>
      </c>
      <c r="M35" s="616">
        <v>131</v>
      </c>
      <c r="N35" s="54">
        <v>77</v>
      </c>
    </row>
    <row r="36" spans="1:14">
      <c r="A36" s="698" t="s">
        <v>902</v>
      </c>
      <c r="B36" s="620">
        <v>2</v>
      </c>
      <c r="C36" s="620">
        <v>3</v>
      </c>
      <c r="D36" s="620">
        <v>4</v>
      </c>
      <c r="E36" s="616">
        <v>3</v>
      </c>
      <c r="F36" s="616" t="s">
        <v>10</v>
      </c>
      <c r="G36" s="616" t="s">
        <v>10</v>
      </c>
      <c r="H36" s="616" t="s">
        <v>10</v>
      </c>
      <c r="I36" s="616" t="s">
        <v>10</v>
      </c>
      <c r="J36" s="616">
        <v>2</v>
      </c>
      <c r="K36" s="616" t="s">
        <v>10</v>
      </c>
      <c r="L36" s="616" t="s">
        <v>10</v>
      </c>
      <c r="M36" s="616">
        <v>2</v>
      </c>
      <c r="N36" s="54">
        <v>1</v>
      </c>
    </row>
    <row r="37" spans="1:14">
      <c r="A37" s="698" t="s">
        <v>903</v>
      </c>
      <c r="B37" s="616" t="s">
        <v>10</v>
      </c>
      <c r="C37" s="616" t="s">
        <v>10</v>
      </c>
      <c r="D37" s="616" t="s">
        <v>10</v>
      </c>
      <c r="E37" s="616" t="s">
        <v>10</v>
      </c>
      <c r="F37" s="616" t="s">
        <v>10</v>
      </c>
      <c r="G37" s="616" t="s">
        <v>10</v>
      </c>
      <c r="H37" s="616" t="s">
        <v>10</v>
      </c>
      <c r="I37" s="616" t="s">
        <v>10</v>
      </c>
      <c r="J37" s="616" t="s">
        <v>10</v>
      </c>
      <c r="K37" s="616" t="s">
        <v>10</v>
      </c>
      <c r="L37" s="616" t="s">
        <v>10</v>
      </c>
      <c r="M37" s="616" t="s">
        <v>10</v>
      </c>
      <c r="N37" s="616" t="s">
        <v>10</v>
      </c>
    </row>
    <row r="38" spans="1:14">
      <c r="A38" s="698" t="s">
        <v>904</v>
      </c>
      <c r="B38" s="620">
        <v>26</v>
      </c>
      <c r="C38" s="620">
        <v>28</v>
      </c>
      <c r="D38" s="620">
        <v>14</v>
      </c>
      <c r="E38" s="616">
        <v>7</v>
      </c>
      <c r="F38" s="616">
        <v>7</v>
      </c>
      <c r="G38" s="620">
        <v>6</v>
      </c>
      <c r="H38" s="54">
        <v>8</v>
      </c>
      <c r="I38" s="54">
        <v>55</v>
      </c>
      <c r="J38" s="54">
        <v>67</v>
      </c>
      <c r="K38" s="54">
        <v>27</v>
      </c>
      <c r="L38" s="616">
        <v>13</v>
      </c>
      <c r="M38" s="616">
        <v>16</v>
      </c>
      <c r="N38" s="54">
        <v>4</v>
      </c>
    </row>
    <row r="39" spans="1:14">
      <c r="A39" s="698" t="s">
        <v>905</v>
      </c>
      <c r="B39" s="871" t="s">
        <v>10</v>
      </c>
      <c r="C39" s="620">
        <v>1</v>
      </c>
      <c r="D39" s="620"/>
      <c r="E39" s="616"/>
      <c r="F39" s="616" t="s">
        <v>10</v>
      </c>
      <c r="G39" s="620">
        <v>1</v>
      </c>
      <c r="H39" s="616" t="s">
        <v>10</v>
      </c>
      <c r="I39" s="616" t="s">
        <v>10</v>
      </c>
      <c r="J39" s="616" t="s">
        <v>10</v>
      </c>
      <c r="K39" s="616" t="s">
        <v>10</v>
      </c>
      <c r="L39" s="616" t="s">
        <v>10</v>
      </c>
      <c r="M39" s="616">
        <v>3</v>
      </c>
      <c r="N39" s="54">
        <v>1</v>
      </c>
    </row>
    <row r="40" spans="1:14">
      <c r="A40" s="698" t="s">
        <v>964</v>
      </c>
      <c r="B40" s="620">
        <v>1</v>
      </c>
      <c r="C40" s="871" t="s">
        <v>10</v>
      </c>
      <c r="D40" s="871" t="s">
        <v>10</v>
      </c>
      <c r="E40" s="616" t="s">
        <v>10</v>
      </c>
      <c r="F40" s="616" t="s">
        <v>10</v>
      </c>
      <c r="G40" s="616" t="s">
        <v>10</v>
      </c>
      <c r="H40" s="616" t="s">
        <v>10</v>
      </c>
      <c r="I40" s="616" t="s">
        <v>10</v>
      </c>
      <c r="J40" s="616" t="s">
        <v>10</v>
      </c>
      <c r="K40" s="616" t="s">
        <v>10</v>
      </c>
      <c r="L40" s="662" t="s">
        <v>10</v>
      </c>
      <c r="M40" s="662" t="s">
        <v>10</v>
      </c>
      <c r="N40" s="662" t="s">
        <v>10</v>
      </c>
    </row>
    <row r="41" spans="1:14">
      <c r="A41" s="503" t="s">
        <v>1333</v>
      </c>
      <c r="B41" s="871" t="s">
        <v>10</v>
      </c>
      <c r="C41" s="871" t="s">
        <v>10</v>
      </c>
      <c r="D41" s="871" t="s">
        <v>10</v>
      </c>
      <c r="E41" s="616">
        <v>4</v>
      </c>
      <c r="F41" s="616">
        <v>1</v>
      </c>
      <c r="G41" s="620">
        <v>1</v>
      </c>
      <c r="H41" s="54">
        <v>1</v>
      </c>
      <c r="I41" s="54">
        <v>2</v>
      </c>
      <c r="J41" s="502">
        <v>6</v>
      </c>
      <c r="K41" s="501" t="s">
        <v>10</v>
      </c>
      <c r="L41" s="1468">
        <v>7</v>
      </c>
      <c r="M41" s="1468">
        <v>5</v>
      </c>
      <c r="N41" s="502">
        <v>6</v>
      </c>
    </row>
    <row r="42" spans="1:14">
      <c r="A42" s="698" t="s">
        <v>717</v>
      </c>
      <c r="B42" s="871"/>
      <c r="C42" s="871"/>
      <c r="D42" s="871"/>
      <c r="E42" s="616"/>
      <c r="F42" s="616"/>
      <c r="G42" s="616"/>
      <c r="H42" s="616"/>
      <c r="I42" s="616" t="s">
        <v>10</v>
      </c>
      <c r="J42" s="616" t="s">
        <v>10</v>
      </c>
      <c r="K42" s="616" t="s">
        <v>10</v>
      </c>
      <c r="L42" s="616" t="s">
        <v>10</v>
      </c>
      <c r="M42" s="616" t="s">
        <v>10</v>
      </c>
      <c r="N42" s="616" t="s">
        <v>10</v>
      </c>
    </row>
    <row r="43" spans="1:14">
      <c r="A43" s="562" t="s">
        <v>906</v>
      </c>
      <c r="B43" s="871" t="s">
        <v>10</v>
      </c>
      <c r="C43" s="871" t="s">
        <v>10</v>
      </c>
      <c r="D43" s="871" t="s">
        <v>10</v>
      </c>
      <c r="E43" s="616" t="s">
        <v>10</v>
      </c>
      <c r="F43" s="616" t="s">
        <v>10</v>
      </c>
      <c r="G43" s="616" t="s">
        <v>10</v>
      </c>
      <c r="H43" s="616" t="s">
        <v>10</v>
      </c>
      <c r="I43" s="616" t="s">
        <v>10</v>
      </c>
      <c r="J43" s="616" t="s">
        <v>10</v>
      </c>
      <c r="K43" s="616" t="s">
        <v>10</v>
      </c>
      <c r="L43" s="616" t="s">
        <v>10</v>
      </c>
      <c r="M43" s="616" t="s">
        <v>10</v>
      </c>
      <c r="N43" s="616" t="s">
        <v>10</v>
      </c>
    </row>
    <row r="44" spans="1:14">
      <c r="A44" s="562" t="s">
        <v>907</v>
      </c>
      <c r="B44" s="871" t="s">
        <v>10</v>
      </c>
      <c r="C44" s="871" t="s">
        <v>10</v>
      </c>
      <c r="D44" s="871" t="s">
        <v>10</v>
      </c>
      <c r="E44" s="616" t="s">
        <v>10</v>
      </c>
      <c r="F44" s="616" t="s">
        <v>10</v>
      </c>
      <c r="G44" s="616" t="s">
        <v>10</v>
      </c>
      <c r="H44" s="616" t="s">
        <v>10</v>
      </c>
      <c r="I44" s="616" t="s">
        <v>10</v>
      </c>
      <c r="J44" s="616" t="s">
        <v>10</v>
      </c>
      <c r="K44" s="616" t="s">
        <v>10</v>
      </c>
      <c r="L44" s="616" t="s">
        <v>10</v>
      </c>
      <c r="M44" s="616" t="s">
        <v>10</v>
      </c>
      <c r="N44" s="616" t="s">
        <v>10</v>
      </c>
    </row>
    <row r="45" spans="1:14">
      <c r="A45" s="562" t="s">
        <v>908</v>
      </c>
      <c r="B45" s="871" t="s">
        <v>10</v>
      </c>
      <c r="C45" s="871" t="s">
        <v>10</v>
      </c>
      <c r="D45" s="871" t="s">
        <v>10</v>
      </c>
      <c r="E45" s="616" t="s">
        <v>10</v>
      </c>
      <c r="F45" s="616" t="s">
        <v>10</v>
      </c>
      <c r="G45" s="616" t="s">
        <v>10</v>
      </c>
      <c r="H45" s="616" t="s">
        <v>10</v>
      </c>
      <c r="I45" s="616" t="s">
        <v>10</v>
      </c>
      <c r="J45" s="616" t="s">
        <v>10</v>
      </c>
      <c r="K45" s="616" t="s">
        <v>10</v>
      </c>
      <c r="L45" s="616" t="s">
        <v>10</v>
      </c>
      <c r="M45" s="616" t="s">
        <v>10</v>
      </c>
      <c r="N45" s="616" t="s">
        <v>10</v>
      </c>
    </row>
    <row r="46" spans="1:14">
      <c r="A46" s="562" t="s">
        <v>965</v>
      </c>
      <c r="B46" s="616" t="s">
        <v>10</v>
      </c>
      <c r="C46" s="616" t="s">
        <v>10</v>
      </c>
      <c r="D46" s="616" t="s">
        <v>10</v>
      </c>
      <c r="E46" s="616">
        <v>1</v>
      </c>
      <c r="F46" s="616" t="s">
        <v>10</v>
      </c>
      <c r="G46" s="616" t="s">
        <v>10</v>
      </c>
      <c r="H46" s="616" t="s">
        <v>10</v>
      </c>
      <c r="I46" s="616" t="s">
        <v>10</v>
      </c>
      <c r="J46" s="616">
        <v>4</v>
      </c>
      <c r="K46" s="616" t="s">
        <v>10</v>
      </c>
      <c r="L46" s="616">
        <v>4</v>
      </c>
      <c r="M46" s="616" t="s">
        <v>10</v>
      </c>
      <c r="N46" s="616" t="s">
        <v>10</v>
      </c>
    </row>
    <row r="47" spans="1:14">
      <c r="A47" s="562" t="s">
        <v>966</v>
      </c>
      <c r="B47" s="616" t="s">
        <v>10</v>
      </c>
      <c r="C47" s="616" t="s">
        <v>10</v>
      </c>
      <c r="D47" s="616" t="s">
        <v>10</v>
      </c>
      <c r="E47" s="616" t="s">
        <v>10</v>
      </c>
      <c r="F47" s="616" t="s">
        <v>10</v>
      </c>
      <c r="G47" s="616" t="s">
        <v>10</v>
      </c>
      <c r="H47" s="616" t="s">
        <v>10</v>
      </c>
      <c r="I47" s="616" t="s">
        <v>10</v>
      </c>
      <c r="J47" s="616" t="s">
        <v>10</v>
      </c>
      <c r="K47" s="616" t="s">
        <v>10</v>
      </c>
      <c r="L47" s="616" t="s">
        <v>10</v>
      </c>
      <c r="M47" s="616" t="s">
        <v>10</v>
      </c>
      <c r="N47" s="616" t="s">
        <v>10</v>
      </c>
    </row>
    <row r="48" spans="1:14">
      <c r="A48" s="562" t="s">
        <v>967</v>
      </c>
      <c r="B48" s="616" t="s">
        <v>10</v>
      </c>
      <c r="C48" s="620">
        <v>2</v>
      </c>
      <c r="D48" s="616" t="s">
        <v>10</v>
      </c>
      <c r="E48" s="616" t="s">
        <v>10</v>
      </c>
      <c r="F48" s="616" t="s">
        <v>10</v>
      </c>
      <c r="G48" s="616">
        <v>1</v>
      </c>
      <c r="H48" s="616" t="s">
        <v>10</v>
      </c>
      <c r="I48" s="616" t="s">
        <v>10</v>
      </c>
      <c r="J48" s="616" t="s">
        <v>10</v>
      </c>
      <c r="K48" s="616" t="s">
        <v>10</v>
      </c>
      <c r="L48" s="616" t="s">
        <v>10</v>
      </c>
      <c r="M48" s="616" t="s">
        <v>10</v>
      </c>
      <c r="N48" s="54">
        <v>3</v>
      </c>
    </row>
    <row r="49" spans="1:14">
      <c r="A49" s="698"/>
      <c r="B49" s="616"/>
      <c r="C49" s="620"/>
      <c r="D49" s="616"/>
      <c r="E49" s="616"/>
      <c r="F49" s="616"/>
      <c r="G49" s="616"/>
      <c r="H49" s="616"/>
      <c r="I49" s="616"/>
      <c r="J49" s="616"/>
      <c r="K49" s="616"/>
      <c r="L49" s="616"/>
      <c r="M49" s="616"/>
    </row>
    <row r="50" spans="1:14" ht="16.5" customHeight="1">
      <c r="A50" s="620"/>
      <c r="B50" s="610" t="s">
        <v>877</v>
      </c>
      <c r="C50" s="620"/>
      <c r="D50" s="620"/>
      <c r="E50" s="620"/>
      <c r="F50" s="620"/>
      <c r="G50" s="620"/>
    </row>
    <row r="51" spans="1:14" ht="18" customHeight="1">
      <c r="A51" s="1481"/>
      <c r="B51" s="1193">
        <v>2011</v>
      </c>
      <c r="C51" s="1193">
        <v>2012</v>
      </c>
      <c r="D51" s="1193">
        <v>2013</v>
      </c>
      <c r="E51" s="1193">
        <v>2014</v>
      </c>
      <c r="F51" s="1193">
        <v>2015</v>
      </c>
      <c r="G51" s="1193">
        <v>2016</v>
      </c>
      <c r="H51" s="1193">
        <v>2017</v>
      </c>
      <c r="I51" s="1193">
        <v>2018</v>
      </c>
      <c r="J51" s="1193">
        <v>2019</v>
      </c>
      <c r="K51" s="1193">
        <v>2020</v>
      </c>
      <c r="L51" s="1193">
        <v>2021</v>
      </c>
      <c r="M51" s="1193">
        <v>2022</v>
      </c>
      <c r="N51" s="1193">
        <v>2023</v>
      </c>
    </row>
    <row r="52" spans="1:14" ht="12.75" customHeight="1">
      <c r="A52" s="698"/>
      <c r="B52" s="620"/>
      <c r="C52" s="620"/>
      <c r="D52" s="620"/>
      <c r="E52" s="620"/>
      <c r="F52" s="620"/>
      <c r="G52" s="620"/>
    </row>
    <row r="53" spans="1:14" ht="12.75" customHeight="1">
      <c r="A53" s="974" t="s">
        <v>895</v>
      </c>
      <c r="B53" s="610">
        <v>-3551</v>
      </c>
      <c r="C53" s="610">
        <v>32</v>
      </c>
      <c r="D53" s="610">
        <v>-109</v>
      </c>
      <c r="E53" s="611">
        <v>-374</v>
      </c>
      <c r="F53" s="611">
        <v>-163</v>
      </c>
      <c r="G53" s="610">
        <v>-223</v>
      </c>
      <c r="H53" s="893">
        <v>-173</v>
      </c>
      <c r="I53" s="893">
        <v>-244</v>
      </c>
      <c r="J53" s="893">
        <v>-369</v>
      </c>
      <c r="K53" s="893">
        <v>-308</v>
      </c>
      <c r="L53" s="611">
        <v>135</v>
      </c>
      <c r="M53" s="611">
        <v>536</v>
      </c>
      <c r="N53" s="893">
        <v>647</v>
      </c>
    </row>
    <row r="54" spans="1:14" ht="12.75" customHeight="1">
      <c r="A54" s="506" t="s">
        <v>911</v>
      </c>
      <c r="B54" s="620">
        <v>-3545</v>
      </c>
      <c r="C54" s="620">
        <v>33</v>
      </c>
      <c r="D54" s="620">
        <v>-116</v>
      </c>
      <c r="E54" s="616">
        <v>-370</v>
      </c>
      <c r="F54" s="616">
        <v>-164</v>
      </c>
      <c r="G54" s="620">
        <v>-222</v>
      </c>
      <c r="H54" s="54">
        <v>-173</v>
      </c>
      <c r="I54" s="54">
        <v>-242</v>
      </c>
      <c r="J54" s="502">
        <v>-364</v>
      </c>
      <c r="K54" s="502">
        <v>-310</v>
      </c>
      <c r="L54" s="1468">
        <v>116</v>
      </c>
      <c r="M54" s="1468">
        <v>486</v>
      </c>
      <c r="N54" s="502">
        <v>604</v>
      </c>
    </row>
    <row r="55" spans="1:14" ht="12.75" customHeight="1">
      <c r="A55" s="698" t="s">
        <v>912</v>
      </c>
      <c r="B55" s="616" t="s">
        <v>10</v>
      </c>
      <c r="C55" s="616" t="s">
        <v>10</v>
      </c>
      <c r="D55" s="616" t="s">
        <v>10</v>
      </c>
      <c r="E55" s="616" t="s">
        <v>10</v>
      </c>
      <c r="F55" s="616" t="s">
        <v>10</v>
      </c>
      <c r="G55" s="616" t="s">
        <v>10</v>
      </c>
      <c r="H55" s="616" t="s">
        <v>10</v>
      </c>
      <c r="I55" s="616" t="s">
        <v>10</v>
      </c>
      <c r="J55" s="616" t="s">
        <v>10</v>
      </c>
      <c r="K55" s="616" t="s">
        <v>10</v>
      </c>
      <c r="L55" s="616">
        <v>1</v>
      </c>
      <c r="M55" s="616" t="s">
        <v>10</v>
      </c>
      <c r="N55" s="54">
        <v>1</v>
      </c>
    </row>
    <row r="56" spans="1:14" ht="11.25" customHeight="1">
      <c r="A56" s="698" t="s">
        <v>913</v>
      </c>
      <c r="B56" s="620">
        <v>-1</v>
      </c>
      <c r="C56" s="616" t="s">
        <v>10</v>
      </c>
      <c r="D56" s="616" t="s">
        <v>10</v>
      </c>
      <c r="E56" s="616" t="s">
        <v>10</v>
      </c>
      <c r="F56" s="616" t="s">
        <v>10</v>
      </c>
      <c r="G56" s="616" t="s">
        <v>10</v>
      </c>
      <c r="H56" s="616" t="s">
        <v>10</v>
      </c>
      <c r="I56" s="616" t="s">
        <v>10</v>
      </c>
      <c r="J56" s="616" t="s">
        <v>10</v>
      </c>
      <c r="K56" s="616" t="s">
        <v>10</v>
      </c>
      <c r="L56" s="616" t="s">
        <v>10</v>
      </c>
      <c r="M56" s="616">
        <v>-1</v>
      </c>
      <c r="N56" s="662" t="s">
        <v>10</v>
      </c>
    </row>
    <row r="57" spans="1:14" ht="12.75" customHeight="1">
      <c r="A57" s="698" t="s">
        <v>914</v>
      </c>
      <c r="B57" s="616" t="s">
        <v>10</v>
      </c>
      <c r="C57" s="620">
        <v>-1</v>
      </c>
      <c r="D57" s="620">
        <v>-1</v>
      </c>
      <c r="E57" s="616" t="s">
        <v>10</v>
      </c>
      <c r="F57" s="616" t="s">
        <v>10</v>
      </c>
      <c r="G57" s="616">
        <v>-1</v>
      </c>
      <c r="H57" s="616" t="s">
        <v>10</v>
      </c>
      <c r="I57" s="616" t="s">
        <v>10</v>
      </c>
      <c r="J57" s="616" t="s">
        <v>10</v>
      </c>
      <c r="K57" s="616" t="s">
        <v>10</v>
      </c>
      <c r="L57" s="616" t="s">
        <v>10</v>
      </c>
      <c r="M57" s="616" t="s">
        <v>10</v>
      </c>
      <c r="N57" s="54">
        <v>1</v>
      </c>
    </row>
    <row r="58" spans="1:14" ht="12" customHeight="1">
      <c r="A58" s="698" t="s">
        <v>915</v>
      </c>
      <c r="B58" s="620">
        <v>-78</v>
      </c>
      <c r="C58" s="620">
        <v>-87</v>
      </c>
      <c r="D58" s="620">
        <v>-65</v>
      </c>
      <c r="E58" s="616">
        <v>-25</v>
      </c>
      <c r="F58" s="616">
        <v>-26</v>
      </c>
      <c r="G58" s="620">
        <v>-41</v>
      </c>
      <c r="H58" s="54">
        <v>-17</v>
      </c>
      <c r="I58" s="54">
        <v>-17</v>
      </c>
      <c r="J58" s="54">
        <v>-36</v>
      </c>
      <c r="K58" s="54">
        <v>-61</v>
      </c>
      <c r="L58" s="616">
        <v>-56</v>
      </c>
      <c r="M58" s="616">
        <v>-15</v>
      </c>
      <c r="N58" s="54">
        <v>9</v>
      </c>
    </row>
    <row r="59" spans="1:14" ht="13.5" customHeight="1">
      <c r="A59" s="698" t="s">
        <v>916</v>
      </c>
      <c r="B59" s="616" t="s">
        <v>10</v>
      </c>
      <c r="C59" s="616" t="s">
        <v>10</v>
      </c>
      <c r="D59" s="616" t="s">
        <v>10</v>
      </c>
      <c r="E59" s="616" t="s">
        <v>10</v>
      </c>
      <c r="F59" s="616" t="s">
        <v>10</v>
      </c>
      <c r="G59" s="616" t="s">
        <v>10</v>
      </c>
      <c r="H59" s="616" t="s">
        <v>10</v>
      </c>
      <c r="I59" s="616" t="s">
        <v>10</v>
      </c>
      <c r="J59" s="616" t="s">
        <v>10</v>
      </c>
      <c r="K59" s="616" t="s">
        <v>10</v>
      </c>
      <c r="L59" s="616" t="s">
        <v>10</v>
      </c>
      <c r="M59" s="616">
        <v>1</v>
      </c>
      <c r="N59" s="662" t="s">
        <v>10</v>
      </c>
    </row>
    <row r="60" spans="1:14" ht="12.75" customHeight="1">
      <c r="A60" s="698" t="s">
        <v>917</v>
      </c>
      <c r="B60" s="620">
        <v>-3459</v>
      </c>
      <c r="C60" s="620">
        <v>139</v>
      </c>
      <c r="D60" s="620">
        <v>-45</v>
      </c>
      <c r="E60" s="616">
        <v>-345</v>
      </c>
      <c r="F60" s="616">
        <v>-134</v>
      </c>
      <c r="G60" s="620">
        <v>-175</v>
      </c>
      <c r="H60" s="54">
        <v>-149</v>
      </c>
      <c r="I60" s="54">
        <v>-171</v>
      </c>
      <c r="J60" s="54">
        <v>-266</v>
      </c>
      <c r="K60" s="54">
        <v>-232</v>
      </c>
      <c r="L60" s="662">
        <v>152</v>
      </c>
      <c r="M60" s="662">
        <v>409</v>
      </c>
      <c r="N60" s="54">
        <v>509</v>
      </c>
    </row>
    <row r="61" spans="1:14" ht="12.75" customHeight="1">
      <c r="A61" s="698" t="s">
        <v>918</v>
      </c>
      <c r="B61" s="616" t="s">
        <v>10</v>
      </c>
      <c r="C61" s="616">
        <v>1</v>
      </c>
      <c r="D61" s="620">
        <v>1</v>
      </c>
      <c r="E61" s="616" t="s">
        <v>10</v>
      </c>
      <c r="F61" s="616" t="s">
        <v>10</v>
      </c>
      <c r="G61" s="616" t="s">
        <v>10</v>
      </c>
      <c r="H61" s="616" t="s">
        <v>10</v>
      </c>
      <c r="I61" s="616" t="s">
        <v>10</v>
      </c>
      <c r="J61" s="616" t="s">
        <v>10</v>
      </c>
      <c r="K61" s="616">
        <v>2</v>
      </c>
      <c r="L61" s="616">
        <v>8</v>
      </c>
      <c r="M61" s="616">
        <v>54</v>
      </c>
      <c r="N61" s="54">
        <v>58</v>
      </c>
    </row>
    <row r="62" spans="1:14" ht="12.75" customHeight="1">
      <c r="A62" s="698" t="s">
        <v>919</v>
      </c>
      <c r="B62" s="616" t="s">
        <v>10</v>
      </c>
      <c r="C62" s="616" t="s">
        <v>10</v>
      </c>
      <c r="D62" s="616" t="s">
        <v>10</v>
      </c>
      <c r="E62" s="616" t="s">
        <v>10</v>
      </c>
      <c r="F62" s="616" t="s">
        <v>10</v>
      </c>
      <c r="G62" s="616" t="s">
        <v>10</v>
      </c>
      <c r="H62" s="616" t="s">
        <v>10</v>
      </c>
      <c r="I62" s="616" t="s">
        <v>10</v>
      </c>
      <c r="J62" s="616" t="s">
        <v>10</v>
      </c>
      <c r="K62" s="616" t="s">
        <v>10</v>
      </c>
      <c r="L62" s="616" t="s">
        <v>10</v>
      </c>
      <c r="M62" s="616" t="s">
        <v>10</v>
      </c>
      <c r="N62" s="616" t="s">
        <v>10</v>
      </c>
    </row>
    <row r="63" spans="1:14">
      <c r="A63" s="698" t="s">
        <v>920</v>
      </c>
      <c r="B63" s="620">
        <v>-6</v>
      </c>
      <c r="C63" s="620">
        <v>-18</v>
      </c>
      <c r="D63" s="620">
        <v>-6</v>
      </c>
      <c r="E63" s="616">
        <v>-1</v>
      </c>
      <c r="F63" s="616">
        <v>-6</v>
      </c>
      <c r="G63" s="620">
        <v>-4</v>
      </c>
      <c r="H63" s="54">
        <v>-7</v>
      </c>
      <c r="I63" s="54">
        <v>-54</v>
      </c>
      <c r="J63" s="54">
        <v>-62</v>
      </c>
      <c r="K63" s="54">
        <v>-19</v>
      </c>
      <c r="L63" s="616">
        <v>11</v>
      </c>
      <c r="M63" s="616">
        <v>39</v>
      </c>
      <c r="N63" s="54">
        <v>21</v>
      </c>
    </row>
    <row r="64" spans="1:14">
      <c r="A64" s="698" t="s">
        <v>921</v>
      </c>
      <c r="B64" s="616" t="s">
        <v>10</v>
      </c>
      <c r="C64" s="620">
        <v>-1</v>
      </c>
      <c r="D64" s="616" t="s">
        <v>10</v>
      </c>
      <c r="E64" s="616" t="s">
        <v>10</v>
      </c>
      <c r="F64" s="616">
        <v>2</v>
      </c>
      <c r="G64" s="620">
        <v>-1</v>
      </c>
      <c r="H64" s="616" t="s">
        <v>10</v>
      </c>
      <c r="I64" s="616" t="s">
        <v>10</v>
      </c>
      <c r="J64" s="616" t="s">
        <v>10</v>
      </c>
      <c r="K64" s="616" t="s">
        <v>10</v>
      </c>
      <c r="L64" s="616" t="s">
        <v>10</v>
      </c>
      <c r="M64" s="616">
        <v>-1</v>
      </c>
      <c r="N64" s="54">
        <v>5</v>
      </c>
    </row>
    <row r="65" spans="1:14">
      <c r="A65" s="698" t="s">
        <v>968</v>
      </c>
      <c r="B65" s="616" t="s">
        <v>10</v>
      </c>
      <c r="C65" s="616" t="s">
        <v>10</v>
      </c>
      <c r="D65" s="616" t="s">
        <v>10</v>
      </c>
      <c r="E65" s="616" t="s">
        <v>10</v>
      </c>
      <c r="F65" s="616" t="s">
        <v>10</v>
      </c>
      <c r="G65" s="616" t="s">
        <v>10</v>
      </c>
      <c r="H65" s="616" t="s">
        <v>10</v>
      </c>
      <c r="I65" s="616" t="s">
        <v>10</v>
      </c>
      <c r="J65" s="616" t="s">
        <v>10</v>
      </c>
      <c r="K65" s="616" t="s">
        <v>10</v>
      </c>
      <c r="L65" s="616" t="s">
        <v>10</v>
      </c>
      <c r="M65" s="616" t="s">
        <v>10</v>
      </c>
      <c r="N65" s="616" t="s">
        <v>10</v>
      </c>
    </row>
    <row r="66" spans="1:14">
      <c r="A66" s="503" t="s">
        <v>1333</v>
      </c>
      <c r="B66" s="616"/>
      <c r="C66" s="616"/>
      <c r="D66" s="616"/>
      <c r="E66" s="616"/>
      <c r="F66" s="616"/>
      <c r="G66" s="616"/>
      <c r="H66" s="616"/>
      <c r="I66" s="1468">
        <v>-2</v>
      </c>
      <c r="J66" s="1468">
        <v>-5</v>
      </c>
      <c r="K66" s="1468">
        <v>2</v>
      </c>
      <c r="L66" s="1468">
        <v>19</v>
      </c>
      <c r="M66" s="1468">
        <v>50</v>
      </c>
      <c r="N66" s="505">
        <v>43</v>
      </c>
    </row>
    <row r="67" spans="1:14">
      <c r="A67" s="562" t="s">
        <v>1558</v>
      </c>
      <c r="B67" s="562" t="s">
        <v>1558</v>
      </c>
      <c r="C67" s="562" t="s">
        <v>1558</v>
      </c>
      <c r="D67" s="562" t="s">
        <v>1558</v>
      </c>
      <c r="E67" s="562" t="s">
        <v>1558</v>
      </c>
      <c r="F67" s="562" t="s">
        <v>1558</v>
      </c>
      <c r="G67" s="616"/>
      <c r="H67" s="616"/>
      <c r="I67" s="500" t="s">
        <v>10</v>
      </c>
      <c r="J67" s="500" t="s">
        <v>10</v>
      </c>
      <c r="K67" s="500" t="s">
        <v>10</v>
      </c>
      <c r="L67" s="500" t="s">
        <v>10</v>
      </c>
      <c r="M67" s="500" t="s">
        <v>10</v>
      </c>
      <c r="N67" s="500" t="s">
        <v>10</v>
      </c>
    </row>
    <row r="68" spans="1:14">
      <c r="A68" s="562" t="s">
        <v>1559</v>
      </c>
      <c r="B68" s="562" t="s">
        <v>1559</v>
      </c>
      <c r="C68" s="562" t="s">
        <v>1559</v>
      </c>
      <c r="D68" s="562" t="s">
        <v>1559</v>
      </c>
      <c r="E68" s="562" t="s">
        <v>1559</v>
      </c>
      <c r="F68" s="562" t="s">
        <v>1559</v>
      </c>
      <c r="G68" s="616"/>
      <c r="H68" s="616"/>
      <c r="I68" s="500" t="s">
        <v>10</v>
      </c>
      <c r="J68" s="500" t="s">
        <v>10</v>
      </c>
      <c r="K68" s="500" t="s">
        <v>10</v>
      </c>
      <c r="L68" s="500" t="s">
        <v>10</v>
      </c>
      <c r="M68" s="500" t="s">
        <v>10</v>
      </c>
      <c r="N68" s="500" t="s">
        <v>10</v>
      </c>
    </row>
    <row r="69" spans="1:14">
      <c r="A69" s="562" t="s">
        <v>922</v>
      </c>
      <c r="B69" s="616" t="s">
        <v>10</v>
      </c>
      <c r="C69" s="616" t="s">
        <v>10</v>
      </c>
      <c r="D69" s="616" t="s">
        <v>10</v>
      </c>
      <c r="E69" s="616" t="s">
        <v>10</v>
      </c>
      <c r="F69" s="616" t="s">
        <v>10</v>
      </c>
      <c r="G69" s="616" t="s">
        <v>10</v>
      </c>
      <c r="H69" s="616" t="s">
        <v>10</v>
      </c>
      <c r="I69" s="616" t="s">
        <v>10</v>
      </c>
      <c r="J69" s="616" t="s">
        <v>10</v>
      </c>
      <c r="K69" s="616" t="s">
        <v>10</v>
      </c>
      <c r="L69" s="616" t="s">
        <v>10</v>
      </c>
      <c r="M69" s="616" t="s">
        <v>10</v>
      </c>
      <c r="N69" s="616" t="s">
        <v>10</v>
      </c>
    </row>
    <row r="70" spans="1:14">
      <c r="A70" s="562" t="s">
        <v>1334</v>
      </c>
      <c r="B70" s="620">
        <v>-6</v>
      </c>
      <c r="C70" s="620">
        <v>-1</v>
      </c>
      <c r="D70" s="620">
        <v>7</v>
      </c>
      <c r="H70" s="616"/>
      <c r="I70" s="616" t="s">
        <v>10</v>
      </c>
      <c r="J70" s="616">
        <v>-4</v>
      </c>
      <c r="K70" s="616" t="s">
        <v>10</v>
      </c>
      <c r="L70" s="662">
        <v>-3</v>
      </c>
      <c r="M70" s="662">
        <v>3</v>
      </c>
      <c r="N70" s="500">
        <v>3</v>
      </c>
    </row>
    <row r="71" spans="1:14">
      <c r="A71" s="562" t="s">
        <v>1335</v>
      </c>
      <c r="B71" s="620"/>
      <c r="C71" s="620"/>
      <c r="D71" s="620"/>
      <c r="H71" s="616"/>
      <c r="I71" s="616" t="s">
        <v>10</v>
      </c>
      <c r="J71" s="616" t="s">
        <v>10</v>
      </c>
      <c r="K71" s="616" t="s">
        <v>10</v>
      </c>
      <c r="L71" s="616"/>
      <c r="M71" s="616" t="s">
        <v>10</v>
      </c>
      <c r="N71" s="616" t="s">
        <v>10</v>
      </c>
    </row>
    <row r="72" spans="1:14">
      <c r="A72" s="562" t="s">
        <v>1336</v>
      </c>
      <c r="B72" s="620"/>
      <c r="C72" s="620"/>
      <c r="D72" s="620"/>
      <c r="E72" s="620"/>
      <c r="F72" s="620"/>
      <c r="G72" s="620"/>
      <c r="I72" s="616" t="s">
        <v>10</v>
      </c>
      <c r="J72" s="54">
        <v>1</v>
      </c>
      <c r="K72" s="662" t="s">
        <v>10</v>
      </c>
      <c r="L72" s="616">
        <v>8</v>
      </c>
      <c r="M72" s="616">
        <v>4</v>
      </c>
      <c r="N72" s="54">
        <v>3</v>
      </c>
    </row>
    <row r="73" spans="1:14">
      <c r="A73" s="566"/>
      <c r="I73" s="662"/>
      <c r="J73" s="662"/>
      <c r="L73" s="662"/>
      <c r="M73" s="662"/>
    </row>
    <row r="74" spans="1:14" ht="15.75">
      <c r="A74" s="1480" t="s">
        <v>923</v>
      </c>
      <c r="B74" s="1480"/>
      <c r="L74" s="616"/>
      <c r="M74" s="616"/>
    </row>
    <row r="75" spans="1:14">
      <c r="A75" s="2204" t="s">
        <v>291</v>
      </c>
      <c r="B75" s="2204"/>
      <c r="C75" s="620"/>
      <c r="D75" s="620"/>
      <c r="E75" s="620"/>
      <c r="F75" s="620"/>
      <c r="G75" s="620"/>
    </row>
    <row r="76" spans="1:14">
      <c r="A76" s="499"/>
      <c r="B76" s="1193">
        <v>2011</v>
      </c>
      <c r="C76" s="1193">
        <v>2012</v>
      </c>
      <c r="D76" s="1193">
        <v>2013</v>
      </c>
      <c r="E76" s="1193">
        <v>2014</v>
      </c>
      <c r="F76" s="1193">
        <v>2015</v>
      </c>
      <c r="G76" s="1193">
        <v>2016</v>
      </c>
      <c r="H76" s="1193">
        <v>2017</v>
      </c>
      <c r="I76" s="1193">
        <v>2018</v>
      </c>
      <c r="J76" s="1193">
        <v>2019</v>
      </c>
      <c r="K76" s="1193">
        <v>2020</v>
      </c>
      <c r="L76" s="1193">
        <v>2021</v>
      </c>
      <c r="M76" s="1193">
        <v>2022</v>
      </c>
      <c r="N76" s="1193">
        <v>2023</v>
      </c>
    </row>
    <row r="77" spans="1:14">
      <c r="A77" s="974"/>
      <c r="B77" s="620"/>
      <c r="C77" s="620"/>
      <c r="D77" s="620"/>
      <c r="E77" s="620"/>
      <c r="F77" s="620"/>
      <c r="G77" s="620"/>
    </row>
    <row r="78" spans="1:14">
      <c r="A78" s="974" t="s">
        <v>879</v>
      </c>
      <c r="B78" s="610">
        <v>389</v>
      </c>
      <c r="C78" s="610">
        <v>564</v>
      </c>
      <c r="D78" s="610">
        <v>846</v>
      </c>
      <c r="E78" s="611">
        <v>199</v>
      </c>
      <c r="F78" s="611">
        <v>161</v>
      </c>
      <c r="G78" s="610">
        <v>140</v>
      </c>
      <c r="H78" s="893">
        <v>151</v>
      </c>
      <c r="I78" s="893">
        <v>21</v>
      </c>
      <c r="J78" s="893">
        <v>36</v>
      </c>
      <c r="K78" s="893">
        <v>29</v>
      </c>
      <c r="L78" s="611">
        <v>447</v>
      </c>
      <c r="M78" s="611">
        <v>727</v>
      </c>
      <c r="N78" s="893">
        <v>764</v>
      </c>
    </row>
    <row r="79" spans="1:14">
      <c r="A79" s="698" t="s">
        <v>969</v>
      </c>
      <c r="B79" s="610">
        <v>389</v>
      </c>
      <c r="C79" s="610">
        <v>564</v>
      </c>
      <c r="D79" s="610">
        <v>846</v>
      </c>
      <c r="E79" s="616">
        <v>198</v>
      </c>
      <c r="F79" s="616">
        <v>161</v>
      </c>
      <c r="G79" s="620">
        <v>140</v>
      </c>
      <c r="H79" s="54">
        <v>151</v>
      </c>
      <c r="I79" s="54">
        <v>21</v>
      </c>
      <c r="J79" s="54">
        <v>36</v>
      </c>
      <c r="K79" s="54">
        <v>29</v>
      </c>
      <c r="L79" s="616">
        <v>447</v>
      </c>
      <c r="M79" s="616">
        <v>727</v>
      </c>
      <c r="N79" s="54">
        <v>764</v>
      </c>
    </row>
    <row r="80" spans="1:14">
      <c r="A80" s="698" t="s">
        <v>970</v>
      </c>
      <c r="B80" s="616" t="s">
        <v>10</v>
      </c>
      <c r="C80" s="616" t="s">
        <v>10</v>
      </c>
      <c r="D80" s="616" t="s">
        <v>10</v>
      </c>
      <c r="E80" s="616" t="s">
        <v>10</v>
      </c>
      <c r="F80" s="616" t="s">
        <v>10</v>
      </c>
      <c r="G80" s="616" t="s">
        <v>10</v>
      </c>
      <c r="H80" s="616" t="s">
        <v>10</v>
      </c>
      <c r="I80" s="616" t="s">
        <v>10</v>
      </c>
      <c r="J80" s="616" t="s">
        <v>10</v>
      </c>
      <c r="K80" s="616" t="s">
        <v>10</v>
      </c>
      <c r="L80" s="616" t="s">
        <v>10</v>
      </c>
      <c r="M80" s="616" t="s">
        <v>10</v>
      </c>
      <c r="N80" s="616" t="s">
        <v>10</v>
      </c>
    </row>
    <row r="81" spans="1:14">
      <c r="A81" s="656" t="s">
        <v>894</v>
      </c>
      <c r="B81" s="620">
        <v>3940</v>
      </c>
      <c r="C81" s="620">
        <v>532</v>
      </c>
      <c r="D81" s="610">
        <v>2954</v>
      </c>
      <c r="E81" s="611">
        <v>573</v>
      </c>
      <c r="F81" s="611">
        <v>324</v>
      </c>
      <c r="G81" s="610">
        <v>363</v>
      </c>
      <c r="H81" s="893">
        <v>324</v>
      </c>
      <c r="I81" s="893">
        <v>265</v>
      </c>
      <c r="J81" s="893">
        <v>405</v>
      </c>
      <c r="K81" s="893">
        <v>337</v>
      </c>
      <c r="L81" s="611">
        <v>312</v>
      </c>
      <c r="M81" s="611">
        <v>191</v>
      </c>
      <c r="N81" s="893">
        <v>117</v>
      </c>
    </row>
    <row r="82" spans="1:14">
      <c r="A82" s="698" t="s">
        <v>969</v>
      </c>
      <c r="B82" s="620">
        <v>3940</v>
      </c>
      <c r="C82" s="620">
        <v>532</v>
      </c>
      <c r="D82" s="620">
        <v>2954</v>
      </c>
      <c r="E82" s="616">
        <v>573</v>
      </c>
      <c r="F82" s="616">
        <v>324</v>
      </c>
      <c r="G82" s="620">
        <v>363</v>
      </c>
      <c r="H82" s="54">
        <v>324</v>
      </c>
      <c r="I82" s="54">
        <v>265</v>
      </c>
      <c r="J82" s="54">
        <v>405</v>
      </c>
      <c r="K82" s="54">
        <v>337</v>
      </c>
      <c r="L82" s="616">
        <v>312</v>
      </c>
      <c r="M82" s="616">
        <v>191</v>
      </c>
      <c r="N82" s="54">
        <v>117</v>
      </c>
    </row>
    <row r="83" spans="1:14">
      <c r="A83" s="698" t="s">
        <v>970</v>
      </c>
      <c r="B83" s="616" t="s">
        <v>10</v>
      </c>
      <c r="C83" s="616" t="s">
        <v>10</v>
      </c>
      <c r="D83" s="616" t="s">
        <v>10</v>
      </c>
      <c r="E83" s="616" t="s">
        <v>10</v>
      </c>
      <c r="F83" s="616" t="s">
        <v>10</v>
      </c>
      <c r="G83" s="616" t="s">
        <v>10</v>
      </c>
      <c r="H83" s="616" t="s">
        <v>10</v>
      </c>
      <c r="I83" s="616" t="s">
        <v>10</v>
      </c>
      <c r="J83" s="616" t="s">
        <v>10</v>
      </c>
      <c r="K83" s="616" t="s">
        <v>10</v>
      </c>
      <c r="L83" s="616" t="s">
        <v>10</v>
      </c>
      <c r="M83" s="616" t="s">
        <v>10</v>
      </c>
      <c r="N83" s="616" t="s">
        <v>10</v>
      </c>
    </row>
    <row r="84" spans="1:14">
      <c r="A84" s="656" t="s">
        <v>895</v>
      </c>
      <c r="B84" s="620">
        <f t="shared" ref="B84:D85" si="0">B78-B81</f>
        <v>-3551</v>
      </c>
      <c r="C84" s="620">
        <f t="shared" si="0"/>
        <v>32</v>
      </c>
      <c r="D84" s="610">
        <f t="shared" si="0"/>
        <v>-2108</v>
      </c>
      <c r="E84" s="611">
        <v>-374</v>
      </c>
      <c r="F84" s="611">
        <v>-163</v>
      </c>
      <c r="G84" s="610">
        <v>-223</v>
      </c>
      <c r="H84" s="893">
        <v>-173</v>
      </c>
      <c r="I84" s="893">
        <v>-244</v>
      </c>
      <c r="J84" s="893">
        <v>-369</v>
      </c>
      <c r="K84" s="893">
        <v>-308</v>
      </c>
      <c r="L84" s="611">
        <v>135</v>
      </c>
      <c r="M84" s="611">
        <v>536</v>
      </c>
      <c r="N84" s="893">
        <v>647</v>
      </c>
    </row>
    <row r="85" spans="1:14">
      <c r="A85" s="698" t="s">
        <v>969</v>
      </c>
      <c r="B85" s="620">
        <f t="shared" si="0"/>
        <v>-3551</v>
      </c>
      <c r="C85" s="620">
        <f t="shared" si="0"/>
        <v>32</v>
      </c>
      <c r="D85" s="620">
        <f t="shared" si="0"/>
        <v>-2108</v>
      </c>
      <c r="E85" s="616">
        <v>-374</v>
      </c>
      <c r="F85" s="616">
        <v>-163</v>
      </c>
      <c r="G85" s="620">
        <v>-223</v>
      </c>
      <c r="H85" s="54">
        <v>-173</v>
      </c>
      <c r="I85" s="54">
        <v>-244</v>
      </c>
      <c r="J85" s="54">
        <v>-369</v>
      </c>
      <c r="K85" s="54">
        <v>-308</v>
      </c>
      <c r="L85" s="616">
        <v>135</v>
      </c>
      <c r="M85" s="616">
        <v>536</v>
      </c>
      <c r="N85" s="54">
        <v>647</v>
      </c>
    </row>
    <row r="86" spans="1:14">
      <c r="A86" s="698" t="s">
        <v>970</v>
      </c>
      <c r="B86" s="616" t="s">
        <v>10</v>
      </c>
      <c r="C86" s="616" t="s">
        <v>10</v>
      </c>
      <c r="D86" s="616" t="s">
        <v>10</v>
      </c>
      <c r="E86" s="616" t="s">
        <v>10</v>
      </c>
      <c r="F86" s="616" t="s">
        <v>10</v>
      </c>
      <c r="G86" s="616" t="s">
        <v>10</v>
      </c>
      <c r="H86" s="616" t="s">
        <v>10</v>
      </c>
      <c r="I86" s="616" t="s">
        <v>10</v>
      </c>
      <c r="J86" s="616" t="s">
        <v>10</v>
      </c>
      <c r="K86" s="616" t="s">
        <v>10</v>
      </c>
      <c r="L86" s="662" t="s">
        <v>10</v>
      </c>
      <c r="M86" s="662" t="s">
        <v>10</v>
      </c>
      <c r="N86" s="662" t="s">
        <v>10</v>
      </c>
    </row>
    <row r="87" spans="1:14">
      <c r="A87" s="498"/>
      <c r="B87" s="1008"/>
      <c r="C87" s="1008"/>
      <c r="D87" s="1008"/>
      <c r="E87" s="1008"/>
      <c r="F87" s="1008"/>
      <c r="G87" s="1008"/>
      <c r="H87" s="1195"/>
      <c r="I87" s="1195"/>
      <c r="J87" s="1195"/>
      <c r="K87" s="1195"/>
      <c r="L87" s="1195"/>
      <c r="M87" s="1195"/>
      <c r="N87" s="1195"/>
    </row>
    <row r="89" spans="1:14" ht="15.75">
      <c r="A89" s="1480" t="s">
        <v>924</v>
      </c>
    </row>
    <row r="90" spans="1:14">
      <c r="A90" s="2182" t="s">
        <v>291</v>
      </c>
      <c r="B90" s="2182"/>
      <c r="C90" s="620"/>
      <c r="D90" s="620"/>
      <c r="E90" s="620"/>
      <c r="F90" s="620"/>
      <c r="G90" s="620"/>
    </row>
    <row r="91" spans="1:14">
      <c r="A91" s="499"/>
      <c r="B91" s="1193">
        <v>2011</v>
      </c>
      <c r="C91" s="1193">
        <v>2012</v>
      </c>
      <c r="D91" s="1193">
        <v>2013</v>
      </c>
      <c r="E91" s="1193">
        <v>2014</v>
      </c>
      <c r="F91" s="1193">
        <v>2015</v>
      </c>
      <c r="G91" s="1193">
        <v>2016</v>
      </c>
      <c r="H91" s="1193">
        <v>2017</v>
      </c>
      <c r="I91" s="1193">
        <v>2018</v>
      </c>
      <c r="J91" s="1193">
        <v>2019</v>
      </c>
      <c r="K91" s="1193">
        <v>2020</v>
      </c>
      <c r="L91" s="1193">
        <v>2021</v>
      </c>
      <c r="M91" s="1193">
        <v>2022</v>
      </c>
      <c r="N91" s="508">
        <v>2023</v>
      </c>
    </row>
    <row r="92" spans="1:14">
      <c r="A92" s="509"/>
      <c r="B92" s="620"/>
      <c r="C92" s="620"/>
      <c r="D92" s="620"/>
      <c r="E92" s="620"/>
      <c r="F92" s="620"/>
      <c r="G92" s="620"/>
    </row>
    <row r="93" spans="1:14">
      <c r="A93" s="497" t="s">
        <v>925</v>
      </c>
      <c r="B93" s="610">
        <v>1604</v>
      </c>
      <c r="C93" s="610">
        <v>1860</v>
      </c>
      <c r="D93" s="610">
        <v>1717</v>
      </c>
      <c r="E93" s="611">
        <v>1595</v>
      </c>
      <c r="F93" s="994">
        <v>1622</v>
      </c>
      <c r="G93" s="994">
        <v>2364</v>
      </c>
      <c r="H93" s="994">
        <v>2659</v>
      </c>
      <c r="I93" s="994">
        <v>1765</v>
      </c>
      <c r="J93" s="994">
        <v>2210</v>
      </c>
      <c r="K93" s="994">
        <v>13495</v>
      </c>
      <c r="L93" s="994">
        <v>2326</v>
      </c>
      <c r="M93" s="994">
        <v>2618</v>
      </c>
      <c r="N93" s="956">
        <v>3199</v>
      </c>
    </row>
    <row r="94" spans="1:14">
      <c r="A94" s="698" t="s">
        <v>969</v>
      </c>
      <c r="B94" s="620">
        <v>1580</v>
      </c>
      <c r="C94" s="620">
        <v>1724</v>
      </c>
      <c r="D94" s="620">
        <v>1717</v>
      </c>
      <c r="E94" s="616">
        <v>1595</v>
      </c>
      <c r="F94" s="995">
        <v>1622</v>
      </c>
      <c r="G94" s="995">
        <v>2364</v>
      </c>
      <c r="H94" s="995">
        <v>2659</v>
      </c>
      <c r="I94" s="995">
        <v>1765</v>
      </c>
      <c r="J94" s="995">
        <v>2210</v>
      </c>
      <c r="K94" s="995">
        <v>13945</v>
      </c>
      <c r="L94" s="995">
        <v>2326</v>
      </c>
      <c r="M94" s="995">
        <v>2618</v>
      </c>
      <c r="N94" s="993">
        <v>3199</v>
      </c>
    </row>
    <row r="95" spans="1:14">
      <c r="A95" s="698" t="s">
        <v>970</v>
      </c>
      <c r="B95" s="616" t="s">
        <v>10</v>
      </c>
      <c r="C95" s="616" t="s">
        <v>10</v>
      </c>
      <c r="D95" s="616" t="s">
        <v>10</v>
      </c>
      <c r="E95" s="616" t="s">
        <v>10</v>
      </c>
      <c r="F95" s="616" t="s">
        <v>10</v>
      </c>
      <c r="G95" s="616" t="s">
        <v>10</v>
      </c>
      <c r="H95" s="616" t="s">
        <v>10</v>
      </c>
      <c r="I95" s="616" t="s">
        <v>10</v>
      </c>
      <c r="J95" s="616" t="s">
        <v>10</v>
      </c>
      <c r="K95" s="616" t="s">
        <v>10</v>
      </c>
      <c r="L95" s="994" t="s">
        <v>10</v>
      </c>
      <c r="M95" s="994" t="s">
        <v>10</v>
      </c>
      <c r="N95" s="662" t="s">
        <v>10</v>
      </c>
    </row>
    <row r="96" spans="1:14">
      <c r="A96" s="656" t="s">
        <v>894</v>
      </c>
      <c r="B96" s="620">
        <v>2188</v>
      </c>
      <c r="C96" s="620">
        <v>2251</v>
      </c>
      <c r="D96" s="610">
        <v>1841</v>
      </c>
      <c r="E96" s="611">
        <v>1820</v>
      </c>
      <c r="F96" s="994">
        <v>1657</v>
      </c>
      <c r="G96" s="994">
        <v>1767</v>
      </c>
      <c r="H96" s="994">
        <v>1714</v>
      </c>
      <c r="I96" s="994">
        <v>1279</v>
      </c>
      <c r="J96" s="994">
        <v>744</v>
      </c>
      <c r="K96" s="994">
        <v>13468</v>
      </c>
      <c r="L96" s="994">
        <v>2965</v>
      </c>
      <c r="M96" s="994">
        <v>3241</v>
      </c>
      <c r="N96" s="956">
        <v>3595</v>
      </c>
    </row>
    <row r="97" spans="1:14">
      <c r="A97" s="698" t="s">
        <v>969</v>
      </c>
      <c r="B97" s="620">
        <v>2188</v>
      </c>
      <c r="C97" s="620">
        <v>2251</v>
      </c>
      <c r="D97" s="620">
        <v>1841</v>
      </c>
      <c r="E97" s="616">
        <v>1820</v>
      </c>
      <c r="F97" s="995">
        <v>1657</v>
      </c>
      <c r="G97" s="995">
        <v>1767</v>
      </c>
      <c r="H97" s="995">
        <v>1714</v>
      </c>
      <c r="I97" s="995">
        <v>1279</v>
      </c>
      <c r="J97" s="995">
        <v>743</v>
      </c>
      <c r="K97" s="995">
        <v>13468</v>
      </c>
      <c r="L97" s="995">
        <v>2965</v>
      </c>
      <c r="M97" s="995">
        <v>3241</v>
      </c>
      <c r="N97" s="957">
        <v>3595</v>
      </c>
    </row>
    <row r="98" spans="1:14">
      <c r="A98" s="698" t="s">
        <v>970</v>
      </c>
      <c r="B98" s="616" t="s">
        <v>10</v>
      </c>
      <c r="C98" s="616" t="s">
        <v>10</v>
      </c>
      <c r="D98" s="616" t="s">
        <v>10</v>
      </c>
      <c r="E98" s="616" t="s">
        <v>10</v>
      </c>
      <c r="F98" s="616" t="s">
        <v>10</v>
      </c>
      <c r="G98" s="616" t="s">
        <v>10</v>
      </c>
      <c r="H98" s="616" t="s">
        <v>10</v>
      </c>
      <c r="I98" s="616" t="s">
        <v>10</v>
      </c>
      <c r="J98" s="616">
        <v>1</v>
      </c>
      <c r="K98" s="616" t="s">
        <v>10</v>
      </c>
      <c r="L98" s="616" t="s">
        <v>10</v>
      </c>
      <c r="M98" s="616" t="s">
        <v>10</v>
      </c>
      <c r="N98" s="616" t="s">
        <v>10</v>
      </c>
    </row>
    <row r="99" spans="1:14">
      <c r="A99" s="656" t="s">
        <v>895</v>
      </c>
      <c r="B99" s="620">
        <v>-584</v>
      </c>
      <c r="C99" s="620">
        <v>-391</v>
      </c>
      <c r="D99" s="610">
        <v>-124</v>
      </c>
      <c r="E99" s="611">
        <v>-225</v>
      </c>
      <c r="F99" s="611">
        <v>-35</v>
      </c>
      <c r="G99" s="610">
        <v>597</v>
      </c>
      <c r="H99" s="893">
        <v>945</v>
      </c>
      <c r="I99" s="893">
        <v>486</v>
      </c>
      <c r="J99" s="994">
        <v>1466</v>
      </c>
      <c r="K99" s="994">
        <v>27</v>
      </c>
      <c r="L99" s="611">
        <v>-639</v>
      </c>
      <c r="M99" s="611">
        <v>-623</v>
      </c>
      <c r="N99" s="893">
        <v>-396</v>
      </c>
    </row>
    <row r="100" spans="1:14">
      <c r="A100" s="698" t="s">
        <v>969</v>
      </c>
      <c r="B100" s="620">
        <v>-584</v>
      </c>
      <c r="C100" s="620">
        <v>-391</v>
      </c>
      <c r="D100" s="620">
        <v>-124</v>
      </c>
      <c r="E100" s="616">
        <v>-225</v>
      </c>
      <c r="F100" s="616">
        <v>-35</v>
      </c>
      <c r="G100" s="620">
        <v>597</v>
      </c>
      <c r="H100" s="54">
        <v>945</v>
      </c>
      <c r="I100" s="54">
        <v>486</v>
      </c>
      <c r="J100" s="993">
        <v>1465</v>
      </c>
      <c r="K100" s="993">
        <v>27</v>
      </c>
      <c r="L100" s="616">
        <v>-639</v>
      </c>
      <c r="M100" s="616">
        <v>-623</v>
      </c>
      <c r="N100" s="54">
        <v>-396</v>
      </c>
    </row>
    <row r="101" spans="1:14">
      <c r="A101" s="698" t="s">
        <v>970</v>
      </c>
      <c r="B101" s="616" t="s">
        <v>10</v>
      </c>
      <c r="C101" s="616" t="s">
        <v>10</v>
      </c>
      <c r="D101" s="616" t="s">
        <v>10</v>
      </c>
      <c r="E101" s="616" t="s">
        <v>10</v>
      </c>
      <c r="F101" s="616" t="s">
        <v>10</v>
      </c>
      <c r="G101" s="616" t="s">
        <v>10</v>
      </c>
      <c r="H101" s="616" t="s">
        <v>10</v>
      </c>
      <c r="I101" s="616" t="s">
        <v>10</v>
      </c>
      <c r="J101" s="616">
        <v>-1</v>
      </c>
      <c r="K101" s="616" t="s">
        <v>10</v>
      </c>
      <c r="L101" s="662" t="s">
        <v>10</v>
      </c>
      <c r="M101" s="662" t="s">
        <v>10</v>
      </c>
      <c r="N101" s="662" t="s">
        <v>10</v>
      </c>
    </row>
    <row r="102" spans="1:14">
      <c r="A102" s="1008"/>
      <c r="B102" s="1008"/>
      <c r="C102" s="1008"/>
      <c r="D102" s="1008"/>
      <c r="E102" s="1008"/>
      <c r="F102" s="1008"/>
      <c r="G102" s="1008"/>
      <c r="H102" s="1195"/>
      <c r="I102" s="1195"/>
      <c r="J102" s="1195"/>
      <c r="K102" s="1195"/>
      <c r="L102" s="1195"/>
      <c r="M102" s="1195"/>
      <c r="N102" s="1195"/>
    </row>
    <row r="122" hidden="1"/>
    <row r="123" hidden="1"/>
    <row r="124" hidden="1"/>
  </sheetData>
  <mergeCells count="3">
    <mergeCell ref="A2:B2"/>
    <mergeCell ref="A75:B75"/>
    <mergeCell ref="A90:B90"/>
  </mergeCells>
  <pageMargins left="0.98425196850393704" right="0.51181102362204722" top="0.51181102362204722" bottom="0.59055118110236227" header="0.51181102362204722" footer="0.59055118110236227"/>
  <pageSetup paperSize="9" scale="95" firstPageNumber="79" orientation="portrait" useFirstPageNumber="1" r:id="rId1"/>
  <headerFooter alignWithMargins="0">
    <oddFooter>&amp;C&amp;P</oddFooter>
  </headerFooter>
  <rowBreaks count="1" manualBreakCount="1">
    <brk id="49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R151"/>
  <sheetViews>
    <sheetView topLeftCell="A130" zoomScaleNormal="100" zoomScaleSheetLayoutView="90" workbookViewId="0">
      <selection activeCell="V112" sqref="V112"/>
    </sheetView>
  </sheetViews>
  <sheetFormatPr defaultRowHeight="12.75"/>
  <cols>
    <col min="1" max="1" width="46.1640625" style="2" customWidth="1"/>
    <col min="2" max="2" width="11.1640625" style="2" hidden="1" customWidth="1"/>
    <col min="3" max="4" width="10.33203125" style="2" hidden="1" customWidth="1"/>
    <col min="5" max="5" width="11.5" style="2" hidden="1" customWidth="1"/>
    <col min="6" max="10" width="0" style="2" hidden="1" customWidth="1"/>
    <col min="11" max="11" width="10.6640625" style="2" hidden="1" customWidth="1"/>
    <col min="12" max="13" width="10.6640625" style="54" hidden="1" customWidth="1"/>
    <col min="14" max="15" width="10.6640625" style="54" customWidth="1"/>
    <col min="16" max="16384" width="9.33203125" style="2"/>
  </cols>
  <sheetData>
    <row r="1" spans="1:18" ht="15.75">
      <c r="A1" s="2208" t="s">
        <v>1066</v>
      </c>
      <c r="B1" s="2208"/>
      <c r="C1" s="2208"/>
      <c r="D1" s="2208"/>
      <c r="E1" s="2208"/>
      <c r="F1" s="2208"/>
      <c r="G1" s="2208"/>
      <c r="H1" s="2208"/>
      <c r="I1" s="2208"/>
      <c r="J1" s="2208"/>
    </row>
    <row r="2" spans="1:18" ht="15.75">
      <c r="A2" s="816"/>
      <c r="B2" s="816"/>
      <c r="C2" s="816"/>
      <c r="D2" s="816"/>
      <c r="E2" s="816"/>
      <c r="F2" s="816"/>
    </row>
    <row r="3" spans="1:18" s="54" customFormat="1" ht="18" customHeight="1">
      <c r="A3" s="2209" t="s">
        <v>1067</v>
      </c>
      <c r="B3" s="2209"/>
      <c r="C3" s="2209"/>
      <c r="D3" s="2209"/>
      <c r="E3" s="2209"/>
      <c r="F3" s="2209"/>
      <c r="G3" s="2"/>
      <c r="H3" s="2"/>
      <c r="I3" s="2"/>
      <c r="J3" s="2"/>
    </row>
    <row r="4" spans="1:18" s="54" customFormat="1" ht="15.75" customHeight="1">
      <c r="A4" s="769"/>
      <c r="B4" s="769"/>
      <c r="C4" s="2"/>
      <c r="D4" s="2"/>
      <c r="E4" s="2"/>
      <c r="F4" s="2"/>
      <c r="G4" s="2"/>
      <c r="H4" s="2"/>
      <c r="I4" s="2"/>
      <c r="J4" s="2"/>
    </row>
    <row r="5" spans="1:18" ht="18" customHeight="1">
      <c r="A5" s="1263"/>
      <c r="B5" s="1263"/>
      <c r="C5" s="1264">
        <v>2003</v>
      </c>
      <c r="D5" s="1264">
        <v>2004</v>
      </c>
      <c r="E5" s="1193">
        <v>2007</v>
      </c>
      <c r="F5" s="1193">
        <v>2011</v>
      </c>
      <c r="G5" s="1193">
        <v>2012</v>
      </c>
      <c r="H5" s="1193">
        <v>2013</v>
      </c>
      <c r="I5" s="1193">
        <v>2014</v>
      </c>
      <c r="J5" s="1193">
        <v>2015</v>
      </c>
      <c r="K5" s="1193">
        <v>2016</v>
      </c>
      <c r="L5" s="1193">
        <v>2017</v>
      </c>
      <c r="M5" s="1193">
        <v>2018</v>
      </c>
      <c r="N5" s="1193">
        <v>2019</v>
      </c>
      <c r="O5" s="1193">
        <v>2020</v>
      </c>
      <c r="P5" s="1193">
        <v>2021</v>
      </c>
      <c r="Q5" s="1193">
        <v>2022</v>
      </c>
      <c r="R5" s="1193">
        <v>2023</v>
      </c>
    </row>
    <row r="6" spans="1:18" s="54" customFormat="1" ht="12.95" customHeight="1">
      <c r="A6" s="819"/>
      <c r="B6" s="819"/>
      <c r="C6" s="620"/>
      <c r="D6" s="620"/>
      <c r="E6" s="620"/>
      <c r="F6" s="620"/>
      <c r="G6" s="620"/>
      <c r="H6" s="620"/>
      <c r="I6" s="616"/>
      <c r="J6" s="616"/>
      <c r="K6" s="620"/>
    </row>
    <row r="7" spans="1:18" s="54" customFormat="1" ht="12.95" customHeight="1">
      <c r="A7" s="647" t="s">
        <v>1068</v>
      </c>
      <c r="B7" s="647"/>
      <c r="C7" s="620">
        <v>9</v>
      </c>
      <c r="D7" s="620">
        <v>9</v>
      </c>
      <c r="E7" s="620">
        <v>6</v>
      </c>
      <c r="F7" s="620">
        <v>6</v>
      </c>
      <c r="G7" s="620">
        <v>6</v>
      </c>
      <c r="H7" s="620">
        <v>9</v>
      </c>
      <c r="I7" s="616">
        <v>10</v>
      </c>
      <c r="J7" s="616">
        <v>7</v>
      </c>
      <c r="K7" s="620">
        <v>8</v>
      </c>
      <c r="L7" s="54">
        <v>7</v>
      </c>
      <c r="M7" s="54">
        <v>8</v>
      </c>
      <c r="N7" s="54">
        <v>9</v>
      </c>
      <c r="O7" s="54">
        <v>7</v>
      </c>
      <c r="P7" s="54">
        <v>7</v>
      </c>
      <c r="Q7" s="54">
        <v>7</v>
      </c>
      <c r="R7" s="54">
        <v>8</v>
      </c>
    </row>
    <row r="8" spans="1:18" s="54" customFormat="1" ht="12.95" customHeight="1">
      <c r="A8" s="647" t="s">
        <v>1069</v>
      </c>
      <c r="B8" s="647"/>
      <c r="C8" s="620">
        <v>7</v>
      </c>
      <c r="D8" s="620">
        <v>7</v>
      </c>
      <c r="E8" s="620">
        <v>7</v>
      </c>
      <c r="F8" s="620">
        <v>7</v>
      </c>
      <c r="G8" s="620">
        <v>7</v>
      </c>
      <c r="H8" s="620">
        <v>7</v>
      </c>
      <c r="I8" s="616">
        <v>7</v>
      </c>
      <c r="J8" s="616">
        <v>9</v>
      </c>
      <c r="K8" s="620">
        <v>9</v>
      </c>
      <c r="L8" s="54">
        <v>9</v>
      </c>
      <c r="M8" s="54">
        <v>9</v>
      </c>
      <c r="N8" s="54">
        <v>10</v>
      </c>
      <c r="O8" s="54">
        <v>10</v>
      </c>
      <c r="P8" s="54">
        <v>10</v>
      </c>
      <c r="Q8" s="54">
        <v>8</v>
      </c>
      <c r="R8" s="54">
        <v>8</v>
      </c>
    </row>
    <row r="9" spans="1:18" s="54" customFormat="1" ht="12.95" customHeight="1">
      <c r="A9" s="647" t="s">
        <v>1070</v>
      </c>
      <c r="B9" s="820"/>
      <c r="C9" s="620">
        <v>7</v>
      </c>
      <c r="D9" s="620">
        <v>7</v>
      </c>
      <c r="E9" s="620">
        <v>7</v>
      </c>
      <c r="F9" s="620">
        <v>2</v>
      </c>
      <c r="G9" s="620">
        <v>2</v>
      </c>
      <c r="H9" s="620">
        <v>2</v>
      </c>
      <c r="I9" s="616">
        <v>2</v>
      </c>
      <c r="J9" s="616">
        <v>1</v>
      </c>
      <c r="K9" s="620">
        <v>1</v>
      </c>
      <c r="L9" s="54">
        <v>1</v>
      </c>
      <c r="M9" s="54">
        <v>1</v>
      </c>
      <c r="N9" s="54">
        <v>1</v>
      </c>
      <c r="O9" s="54">
        <v>1</v>
      </c>
      <c r="P9" s="54">
        <v>1</v>
      </c>
      <c r="Q9" s="54">
        <v>1</v>
      </c>
      <c r="R9" s="54">
        <v>1</v>
      </c>
    </row>
    <row r="10" spans="1:18" s="54" customFormat="1" ht="12.95" customHeight="1">
      <c r="A10" s="647" t="s">
        <v>1071</v>
      </c>
      <c r="B10" s="820"/>
      <c r="C10" s="620">
        <v>40</v>
      </c>
      <c r="D10" s="620">
        <v>40</v>
      </c>
      <c r="E10" s="620">
        <v>40</v>
      </c>
      <c r="F10" s="620">
        <v>41</v>
      </c>
      <c r="G10" s="620">
        <v>41</v>
      </c>
      <c r="H10" s="620">
        <v>42</v>
      </c>
      <c r="I10" s="616">
        <v>41</v>
      </c>
      <c r="J10" s="616">
        <v>42</v>
      </c>
      <c r="K10" s="620">
        <v>42</v>
      </c>
      <c r="L10" s="54">
        <v>42</v>
      </c>
      <c r="M10" s="54">
        <v>42</v>
      </c>
      <c r="N10" s="54">
        <v>42</v>
      </c>
      <c r="O10" s="54">
        <v>12</v>
      </c>
      <c r="P10" s="54">
        <v>12</v>
      </c>
      <c r="Q10" s="54">
        <v>12</v>
      </c>
      <c r="R10" s="54">
        <v>12</v>
      </c>
    </row>
    <row r="11" spans="1:18" s="54" customFormat="1" ht="12.95" customHeight="1">
      <c r="A11" s="647" t="s">
        <v>1072</v>
      </c>
      <c r="B11" s="647"/>
      <c r="C11" s="620">
        <v>1</v>
      </c>
      <c r="D11" s="620">
        <v>1</v>
      </c>
      <c r="E11" s="620">
        <v>1</v>
      </c>
      <c r="F11" s="620">
        <v>1</v>
      </c>
      <c r="G11" s="620">
        <v>1</v>
      </c>
      <c r="H11" s="620">
        <v>1</v>
      </c>
      <c r="I11" s="616">
        <v>1</v>
      </c>
      <c r="J11" s="616">
        <v>1</v>
      </c>
      <c r="K11" s="620">
        <v>1</v>
      </c>
      <c r="L11" s="54">
        <v>1</v>
      </c>
      <c r="M11" s="54">
        <v>1</v>
      </c>
      <c r="N11" s="54">
        <v>1</v>
      </c>
      <c r="O11" s="54">
        <v>1</v>
      </c>
      <c r="P11" s="54">
        <v>1</v>
      </c>
      <c r="Q11" s="54">
        <v>1</v>
      </c>
      <c r="R11" s="54">
        <v>1</v>
      </c>
    </row>
    <row r="12" spans="1:18" s="54" customFormat="1" ht="12.95" customHeight="1">
      <c r="A12" s="647" t="s">
        <v>1073</v>
      </c>
      <c r="B12" s="647"/>
      <c r="C12" s="616">
        <v>1</v>
      </c>
      <c r="D12" s="620">
        <v>1</v>
      </c>
      <c r="E12" s="620">
        <v>1</v>
      </c>
      <c r="F12" s="620">
        <v>1</v>
      </c>
      <c r="G12" s="620">
        <v>1</v>
      </c>
      <c r="H12" s="620">
        <v>1</v>
      </c>
      <c r="I12" s="616">
        <v>1</v>
      </c>
      <c r="J12" s="616">
        <v>1</v>
      </c>
      <c r="K12" s="620">
        <v>1</v>
      </c>
      <c r="L12" s="54">
        <v>1</v>
      </c>
      <c r="M12" s="54">
        <v>1</v>
      </c>
      <c r="N12" s="54">
        <v>1</v>
      </c>
      <c r="O12" s="54">
        <v>1</v>
      </c>
      <c r="P12" s="54">
        <v>1</v>
      </c>
      <c r="Q12" s="54">
        <v>1</v>
      </c>
      <c r="R12" s="54">
        <v>1</v>
      </c>
    </row>
    <row r="13" spans="1:18" s="54" customFormat="1" ht="6" customHeight="1">
      <c r="A13" s="1271"/>
      <c r="B13" s="1271"/>
      <c r="C13" s="1008"/>
      <c r="D13" s="1008"/>
      <c r="E13" s="1008"/>
      <c r="F13" s="1008"/>
      <c r="G13" s="1008"/>
      <c r="H13" s="1008"/>
      <c r="I13" s="920"/>
      <c r="J13" s="920"/>
      <c r="K13" s="1008"/>
      <c r="L13" s="1195"/>
      <c r="M13" s="1195"/>
      <c r="N13" s="1195"/>
      <c r="O13" s="1195"/>
      <c r="P13" s="1195"/>
      <c r="Q13" s="1195"/>
    </row>
    <row r="14" spans="1:18" s="54" customFormat="1" ht="10.5" customHeight="1">
      <c r="F14" s="2"/>
      <c r="G14" s="2"/>
      <c r="H14" s="2"/>
      <c r="I14" s="653"/>
      <c r="J14" s="653"/>
    </row>
    <row r="15" spans="1:18" s="54" customFormat="1" ht="18" customHeight="1">
      <c r="A15" s="829" t="s">
        <v>1087</v>
      </c>
      <c r="B15" s="467"/>
      <c r="C15" s="467"/>
      <c r="D15" s="467"/>
      <c r="E15" s="467"/>
      <c r="F15" s="467"/>
      <c r="G15" s="2"/>
      <c r="H15" s="2"/>
      <c r="I15" s="653"/>
      <c r="J15" s="653"/>
    </row>
    <row r="16" spans="1:18" s="54" customFormat="1" ht="18" customHeight="1">
      <c r="A16" s="2182" t="s">
        <v>1158</v>
      </c>
      <c r="B16" s="2182"/>
      <c r="C16" s="2182"/>
      <c r="D16" s="2182"/>
      <c r="E16" s="2182"/>
      <c r="F16" s="2182"/>
      <c r="G16" s="620"/>
      <c r="H16" s="620"/>
      <c r="I16" s="616"/>
      <c r="J16" s="616"/>
      <c r="K16" s="620"/>
    </row>
    <row r="17" spans="1:18" ht="14.25" customHeight="1">
      <c r="A17" s="1263"/>
      <c r="B17" s="1263"/>
      <c r="C17" s="1264">
        <v>2003</v>
      </c>
      <c r="D17" s="1264">
        <v>2004</v>
      </c>
      <c r="E17" s="1193">
        <v>2007</v>
      </c>
      <c r="F17" s="1193">
        <v>2011</v>
      </c>
      <c r="G17" s="1193">
        <v>2012</v>
      </c>
      <c r="H17" s="1193">
        <v>2013</v>
      </c>
      <c r="I17" s="1236">
        <v>2014</v>
      </c>
      <c r="J17" s="1236">
        <v>2015</v>
      </c>
      <c r="K17" s="1236">
        <v>2016</v>
      </c>
      <c r="L17" s="1236">
        <v>2017</v>
      </c>
      <c r="M17" s="1236">
        <v>2018</v>
      </c>
      <c r="N17" s="1236">
        <v>2019</v>
      </c>
      <c r="O17" s="1236">
        <v>2020</v>
      </c>
      <c r="P17" s="1236">
        <v>2021</v>
      </c>
      <c r="Q17" s="1236">
        <v>2022</v>
      </c>
      <c r="R17" s="1236">
        <v>2023</v>
      </c>
    </row>
    <row r="18" spans="1:18" ht="12.75" customHeight="1">
      <c r="A18" s="819"/>
      <c r="B18" s="819"/>
      <c r="C18" s="620"/>
      <c r="D18" s="620"/>
      <c r="E18" s="620"/>
      <c r="F18" s="620"/>
      <c r="G18" s="620"/>
      <c r="H18" s="620"/>
      <c r="I18" s="616"/>
      <c r="J18" s="616"/>
      <c r="K18" s="620"/>
    </row>
    <row r="19" spans="1:18" s="54" customFormat="1" ht="12">
      <c r="A19" s="656" t="s">
        <v>9</v>
      </c>
      <c r="B19" s="656"/>
      <c r="C19" s="610">
        <v>595</v>
      </c>
      <c r="D19" s="610">
        <v>659</v>
      </c>
      <c r="E19" s="610">
        <v>596</v>
      </c>
      <c r="F19" s="610">
        <v>638</v>
      </c>
      <c r="G19" s="610">
        <v>682</v>
      </c>
      <c r="H19" s="610">
        <v>774</v>
      </c>
      <c r="I19" s="611">
        <v>828</v>
      </c>
      <c r="J19" s="611">
        <v>843</v>
      </c>
      <c r="K19" s="610">
        <v>826</v>
      </c>
      <c r="L19" s="893">
        <v>836</v>
      </c>
      <c r="M19" s="893">
        <v>871</v>
      </c>
      <c r="N19" s="893">
        <v>903</v>
      </c>
      <c r="O19" s="893">
        <v>907</v>
      </c>
      <c r="P19" s="893">
        <v>883</v>
      </c>
      <c r="Q19" s="893">
        <v>867</v>
      </c>
      <c r="R19" s="893">
        <v>863</v>
      </c>
    </row>
    <row r="20" spans="1:18" s="54" customFormat="1" ht="12">
      <c r="A20" s="647" t="s">
        <v>1316</v>
      </c>
      <c r="B20" s="647"/>
      <c r="C20" s="620">
        <v>59</v>
      </c>
      <c r="D20" s="620">
        <v>98</v>
      </c>
      <c r="E20" s="620">
        <v>32</v>
      </c>
      <c r="F20" s="620">
        <v>156</v>
      </c>
      <c r="G20" s="620">
        <v>127</v>
      </c>
      <c r="H20" s="620">
        <v>119</v>
      </c>
      <c r="I20" s="616">
        <v>135</v>
      </c>
      <c r="J20" s="616">
        <v>143</v>
      </c>
      <c r="K20" s="620">
        <v>146</v>
      </c>
      <c r="L20" s="54">
        <v>152</v>
      </c>
      <c r="M20" s="54">
        <v>157</v>
      </c>
      <c r="N20" s="54">
        <v>143</v>
      </c>
      <c r="O20" s="54">
        <v>113</v>
      </c>
      <c r="P20" s="54">
        <v>110</v>
      </c>
      <c r="Q20" s="54">
        <v>128</v>
      </c>
      <c r="R20" s="54">
        <v>125</v>
      </c>
    </row>
    <row r="21" spans="1:18" s="54" customFormat="1" ht="12">
      <c r="A21" s="647" t="s">
        <v>1315</v>
      </c>
      <c r="B21" s="647"/>
      <c r="C21" s="620"/>
      <c r="D21" s="620"/>
      <c r="E21" s="620"/>
      <c r="F21" s="620"/>
      <c r="G21" s="620"/>
      <c r="H21" s="620">
        <v>32</v>
      </c>
      <c r="I21" s="616">
        <v>37</v>
      </c>
      <c r="J21" s="616">
        <v>37</v>
      </c>
      <c r="K21" s="620">
        <v>33</v>
      </c>
      <c r="L21" s="54">
        <v>30</v>
      </c>
      <c r="M21" s="54">
        <v>34</v>
      </c>
      <c r="N21" s="54">
        <v>31</v>
      </c>
      <c r="O21" s="54">
        <v>39</v>
      </c>
      <c r="P21" s="54">
        <v>30</v>
      </c>
      <c r="Q21" s="54">
        <v>25</v>
      </c>
      <c r="R21" s="54">
        <v>25</v>
      </c>
    </row>
    <row r="22" spans="1:18" s="54" customFormat="1" ht="12">
      <c r="A22" s="647" t="s">
        <v>1314</v>
      </c>
      <c r="B22" s="647"/>
      <c r="C22" s="620">
        <v>37</v>
      </c>
      <c r="D22" s="620">
        <v>12</v>
      </c>
      <c r="E22" s="620">
        <v>26</v>
      </c>
      <c r="F22" s="620">
        <v>97</v>
      </c>
      <c r="G22" s="620">
        <v>97</v>
      </c>
      <c r="H22" s="620">
        <v>75</v>
      </c>
      <c r="I22" s="616">
        <v>75</v>
      </c>
      <c r="J22" s="616">
        <v>80</v>
      </c>
      <c r="K22" s="620">
        <v>86</v>
      </c>
      <c r="L22" s="54">
        <v>119</v>
      </c>
      <c r="M22" s="54">
        <v>136</v>
      </c>
      <c r="N22" s="54">
        <v>149</v>
      </c>
      <c r="O22" s="54">
        <v>61</v>
      </c>
      <c r="P22" s="54">
        <v>55</v>
      </c>
      <c r="Q22" s="54">
        <v>42</v>
      </c>
      <c r="R22" s="54">
        <v>43</v>
      </c>
    </row>
    <row r="23" spans="1:18" s="54" customFormat="1" ht="12">
      <c r="A23" s="647" t="s">
        <v>1160</v>
      </c>
      <c r="B23" s="647"/>
      <c r="C23" s="620">
        <v>62</v>
      </c>
      <c r="D23" s="620">
        <v>96</v>
      </c>
      <c r="E23" s="620">
        <v>45</v>
      </c>
      <c r="F23" s="620">
        <v>38</v>
      </c>
      <c r="G23" s="620">
        <v>44</v>
      </c>
      <c r="H23" s="620">
        <v>47</v>
      </c>
      <c r="I23" s="616">
        <v>57</v>
      </c>
      <c r="J23" s="616">
        <v>66</v>
      </c>
      <c r="K23" s="620">
        <v>57</v>
      </c>
      <c r="L23" s="54">
        <v>61</v>
      </c>
      <c r="M23" s="54">
        <v>57</v>
      </c>
      <c r="N23" s="54">
        <v>1</v>
      </c>
      <c r="O23" s="54">
        <v>51</v>
      </c>
      <c r="P23" s="54">
        <v>42</v>
      </c>
      <c r="Q23" s="54">
        <v>42</v>
      </c>
      <c r="R23" s="54">
        <v>44</v>
      </c>
    </row>
    <row r="24" spans="1:18" s="54" customFormat="1" ht="12">
      <c r="A24" s="647" t="s">
        <v>1161</v>
      </c>
      <c r="B24" s="820"/>
      <c r="C24" s="620">
        <v>14</v>
      </c>
      <c r="D24" s="620">
        <v>25</v>
      </c>
      <c r="E24" s="620">
        <v>11</v>
      </c>
      <c r="F24" s="620">
        <v>15</v>
      </c>
      <c r="G24" s="620">
        <v>17</v>
      </c>
      <c r="H24" s="620">
        <v>23</v>
      </c>
      <c r="I24" s="616">
        <v>30</v>
      </c>
      <c r="J24" s="616">
        <v>23</v>
      </c>
      <c r="K24" s="620">
        <v>26</v>
      </c>
      <c r="L24" s="54">
        <v>23</v>
      </c>
      <c r="M24" s="54">
        <v>23</v>
      </c>
      <c r="N24" s="54">
        <v>27</v>
      </c>
      <c r="O24" s="54">
        <v>27</v>
      </c>
      <c r="P24" s="54">
        <v>22</v>
      </c>
      <c r="Q24" s="54">
        <v>24</v>
      </c>
      <c r="R24" s="54">
        <v>28</v>
      </c>
    </row>
    <row r="25" spans="1:18" s="54" customFormat="1" ht="12">
      <c r="A25" s="647" t="s">
        <v>1162</v>
      </c>
      <c r="B25" s="820"/>
      <c r="C25" s="620">
        <v>17</v>
      </c>
      <c r="D25" s="620">
        <v>27</v>
      </c>
      <c r="E25" s="620">
        <v>14</v>
      </c>
      <c r="F25" s="620">
        <v>17</v>
      </c>
      <c r="G25" s="620">
        <v>17</v>
      </c>
      <c r="H25" s="620">
        <v>20</v>
      </c>
      <c r="I25" s="616">
        <v>23</v>
      </c>
      <c r="J25" s="616">
        <v>24</v>
      </c>
      <c r="K25" s="620">
        <v>25</v>
      </c>
      <c r="L25" s="54">
        <v>22</v>
      </c>
      <c r="M25" s="54">
        <v>25</v>
      </c>
      <c r="N25" s="54">
        <v>27</v>
      </c>
      <c r="O25" s="54">
        <v>26</v>
      </c>
      <c r="P25" s="54">
        <v>28</v>
      </c>
      <c r="Q25" s="54">
        <v>24</v>
      </c>
      <c r="R25" s="54">
        <v>25</v>
      </c>
    </row>
    <row r="26" spans="1:18" s="54" customFormat="1" ht="12">
      <c r="A26" s="647" t="s">
        <v>1163</v>
      </c>
      <c r="B26" s="820"/>
      <c r="C26" s="620">
        <v>18</v>
      </c>
      <c r="D26" s="620">
        <v>30</v>
      </c>
      <c r="E26" s="620">
        <v>16</v>
      </c>
      <c r="F26" s="620">
        <v>17</v>
      </c>
      <c r="G26" s="620">
        <v>18</v>
      </c>
      <c r="H26" s="620">
        <v>25</v>
      </c>
      <c r="I26" s="616">
        <v>23</v>
      </c>
      <c r="J26" s="616">
        <v>31</v>
      </c>
      <c r="K26" s="620">
        <v>33</v>
      </c>
      <c r="L26" s="54">
        <v>33</v>
      </c>
      <c r="M26" s="54">
        <v>38</v>
      </c>
      <c r="N26" s="54">
        <v>35</v>
      </c>
      <c r="O26" s="54">
        <v>37</v>
      </c>
      <c r="P26" s="54">
        <v>39</v>
      </c>
      <c r="Q26" s="54">
        <v>40</v>
      </c>
      <c r="R26" s="54">
        <v>35</v>
      </c>
    </row>
    <row r="27" spans="1:18" s="54" customFormat="1" ht="12">
      <c r="A27" s="647" t="s">
        <v>1164</v>
      </c>
      <c r="B27" s="820"/>
      <c r="C27" s="620">
        <v>2</v>
      </c>
      <c r="D27" s="620">
        <v>2</v>
      </c>
      <c r="E27" s="616" t="s">
        <v>10</v>
      </c>
      <c r="F27" s="620">
        <v>2</v>
      </c>
      <c r="G27" s="620">
        <v>4</v>
      </c>
      <c r="H27" s="620">
        <v>9</v>
      </c>
      <c r="I27" s="616">
        <v>7</v>
      </c>
      <c r="J27" s="616">
        <v>6</v>
      </c>
      <c r="K27" s="620">
        <v>8</v>
      </c>
      <c r="L27" s="54">
        <v>7</v>
      </c>
      <c r="M27" s="54">
        <v>9</v>
      </c>
      <c r="N27" s="54">
        <v>8</v>
      </c>
      <c r="O27" s="54">
        <v>8</v>
      </c>
      <c r="P27" s="54">
        <v>7</v>
      </c>
      <c r="Q27" s="54">
        <v>6</v>
      </c>
      <c r="R27" s="54">
        <v>5</v>
      </c>
    </row>
    <row r="28" spans="1:18" s="54" customFormat="1" ht="12">
      <c r="A28" s="647" t="s">
        <v>1165</v>
      </c>
      <c r="B28" s="820"/>
      <c r="C28" s="620">
        <v>14</v>
      </c>
      <c r="D28" s="620">
        <v>14</v>
      </c>
      <c r="E28" s="620">
        <v>11</v>
      </c>
      <c r="F28" s="620">
        <v>15</v>
      </c>
      <c r="G28" s="620">
        <v>18</v>
      </c>
      <c r="H28" s="620">
        <v>20</v>
      </c>
      <c r="I28" s="616">
        <v>20</v>
      </c>
      <c r="J28" s="616">
        <v>1</v>
      </c>
      <c r="K28" s="616">
        <v>2</v>
      </c>
      <c r="L28" s="616">
        <v>1</v>
      </c>
      <c r="M28" s="616">
        <v>4</v>
      </c>
      <c r="N28" s="616">
        <v>7</v>
      </c>
      <c r="O28" s="616">
        <v>7</v>
      </c>
      <c r="P28" s="54">
        <v>7</v>
      </c>
      <c r="Q28" s="54">
        <v>6</v>
      </c>
      <c r="R28" s="54">
        <v>6</v>
      </c>
    </row>
    <row r="29" spans="1:18" s="54" customFormat="1" ht="12">
      <c r="A29" s="647" t="s">
        <v>1166</v>
      </c>
      <c r="B29" s="820"/>
      <c r="C29" s="620">
        <v>3</v>
      </c>
      <c r="D29" s="620">
        <v>8</v>
      </c>
      <c r="E29" s="620">
        <v>5</v>
      </c>
      <c r="F29" s="620">
        <v>1</v>
      </c>
      <c r="G29" s="620">
        <v>1</v>
      </c>
      <c r="H29" s="620">
        <v>1</v>
      </c>
      <c r="I29" s="616">
        <v>1</v>
      </c>
      <c r="J29" s="616">
        <v>1</v>
      </c>
      <c r="K29" s="620">
        <v>3</v>
      </c>
      <c r="L29" s="54">
        <v>3</v>
      </c>
      <c r="M29" s="54">
        <v>3</v>
      </c>
      <c r="N29" s="54">
        <v>4</v>
      </c>
      <c r="O29" s="54">
        <v>4</v>
      </c>
      <c r="P29" s="54">
        <v>4</v>
      </c>
      <c r="Q29" s="54">
        <v>3</v>
      </c>
      <c r="R29" s="54">
        <v>3</v>
      </c>
    </row>
    <row r="30" spans="1:18" s="54" customFormat="1" ht="12">
      <c r="A30" s="647" t="s">
        <v>1167</v>
      </c>
      <c r="B30" s="820"/>
      <c r="C30" s="620">
        <v>7</v>
      </c>
      <c r="D30" s="620">
        <v>7</v>
      </c>
      <c r="E30" s="620">
        <v>9</v>
      </c>
      <c r="F30" s="620">
        <v>8</v>
      </c>
      <c r="G30" s="620">
        <v>8</v>
      </c>
      <c r="H30" s="620">
        <v>12</v>
      </c>
      <c r="I30" s="616">
        <v>11</v>
      </c>
      <c r="J30" s="616">
        <v>8</v>
      </c>
      <c r="K30" s="620">
        <v>6</v>
      </c>
      <c r="L30" s="54">
        <v>7</v>
      </c>
      <c r="M30" s="54">
        <v>5</v>
      </c>
      <c r="N30" s="54">
        <v>6</v>
      </c>
      <c r="O30" s="54">
        <v>5</v>
      </c>
      <c r="P30" s="54">
        <v>6</v>
      </c>
      <c r="Q30" s="54">
        <v>9</v>
      </c>
      <c r="R30" s="54">
        <v>7</v>
      </c>
    </row>
    <row r="31" spans="1:18" s="54" customFormat="1" ht="12">
      <c r="A31" s="647" t="s">
        <v>1168</v>
      </c>
      <c r="B31" s="820"/>
      <c r="C31" s="620">
        <v>70</v>
      </c>
      <c r="D31" s="620">
        <v>107</v>
      </c>
      <c r="E31" s="620">
        <v>23</v>
      </c>
      <c r="F31" s="620">
        <v>20</v>
      </c>
      <c r="G31" s="620">
        <v>26</v>
      </c>
      <c r="H31" s="620">
        <v>32</v>
      </c>
      <c r="I31" s="616">
        <v>36</v>
      </c>
      <c r="J31" s="616">
        <v>39</v>
      </c>
      <c r="K31" s="620">
        <v>34</v>
      </c>
      <c r="L31" s="54">
        <v>19</v>
      </c>
      <c r="M31" s="54">
        <v>28</v>
      </c>
      <c r="N31" s="54">
        <v>25</v>
      </c>
      <c r="O31" s="54">
        <v>15</v>
      </c>
      <c r="P31" s="54">
        <v>25</v>
      </c>
      <c r="Q31" s="54">
        <v>71</v>
      </c>
      <c r="R31" s="54">
        <v>67</v>
      </c>
    </row>
    <row r="32" spans="1:18" s="54" customFormat="1" ht="12">
      <c r="A32" s="647" t="s">
        <v>1169</v>
      </c>
      <c r="B32" s="820"/>
      <c r="C32" s="620">
        <v>65</v>
      </c>
      <c r="D32" s="620">
        <v>68</v>
      </c>
      <c r="E32" s="620">
        <v>57</v>
      </c>
      <c r="F32" s="620">
        <v>78</v>
      </c>
      <c r="G32" s="620">
        <v>90</v>
      </c>
      <c r="H32" s="620">
        <v>91</v>
      </c>
      <c r="I32" s="616">
        <v>93</v>
      </c>
      <c r="J32" s="616">
        <v>107</v>
      </c>
      <c r="K32" s="620">
        <v>113</v>
      </c>
      <c r="L32" s="54">
        <v>117</v>
      </c>
      <c r="M32" s="54">
        <v>130</v>
      </c>
      <c r="N32" s="54">
        <v>138</v>
      </c>
      <c r="O32" s="54">
        <v>140</v>
      </c>
      <c r="P32" s="54">
        <v>135</v>
      </c>
      <c r="Q32" s="54">
        <v>107</v>
      </c>
      <c r="R32" s="54">
        <v>106</v>
      </c>
    </row>
    <row r="33" spans="1:18" s="54" customFormat="1" ht="12">
      <c r="A33" s="647" t="s">
        <v>1170</v>
      </c>
      <c r="B33" s="820"/>
      <c r="C33" s="620">
        <v>28</v>
      </c>
      <c r="D33" s="620">
        <v>28</v>
      </c>
      <c r="E33" s="620">
        <v>26</v>
      </c>
      <c r="F33" s="620">
        <v>26</v>
      </c>
      <c r="G33" s="620">
        <v>26</v>
      </c>
      <c r="H33" s="620">
        <v>27</v>
      </c>
      <c r="I33" s="616">
        <v>36</v>
      </c>
      <c r="J33" s="616">
        <v>41</v>
      </c>
      <c r="K33" s="616">
        <v>2</v>
      </c>
      <c r="L33" s="616">
        <v>3</v>
      </c>
      <c r="M33" s="616">
        <v>3</v>
      </c>
      <c r="N33" s="616">
        <v>7</v>
      </c>
      <c r="O33" s="616">
        <v>1</v>
      </c>
      <c r="P33" s="665" t="s">
        <v>10</v>
      </c>
      <c r="Q33" s="665">
        <v>5</v>
      </c>
      <c r="R33" s="54">
        <v>8</v>
      </c>
    </row>
    <row r="34" spans="1:18" s="54" customFormat="1" ht="12.95" customHeight="1">
      <c r="A34" s="647" t="s">
        <v>1171</v>
      </c>
      <c r="B34" s="820"/>
      <c r="C34" s="620">
        <v>11</v>
      </c>
      <c r="D34" s="620">
        <v>8</v>
      </c>
      <c r="E34" s="620">
        <v>17</v>
      </c>
      <c r="F34" s="620">
        <v>16</v>
      </c>
      <c r="G34" s="620">
        <v>23</v>
      </c>
      <c r="H34" s="620">
        <v>28</v>
      </c>
      <c r="I34" s="616">
        <v>27</v>
      </c>
      <c r="J34" s="616">
        <v>27</v>
      </c>
      <c r="K34" s="620">
        <v>18</v>
      </c>
      <c r="L34" s="54">
        <v>19</v>
      </c>
      <c r="M34" s="54">
        <v>16</v>
      </c>
      <c r="N34" s="54">
        <v>21</v>
      </c>
      <c r="O34" s="54">
        <v>21</v>
      </c>
      <c r="P34" s="54">
        <v>19</v>
      </c>
      <c r="Q34" s="54">
        <v>9</v>
      </c>
      <c r="R34" s="54">
        <v>10</v>
      </c>
    </row>
    <row r="35" spans="1:18" s="54" customFormat="1" ht="12">
      <c r="A35" s="647" t="s">
        <v>1172</v>
      </c>
      <c r="B35" s="820"/>
      <c r="C35" s="620">
        <v>187</v>
      </c>
      <c r="D35" s="620">
        <v>128</v>
      </c>
      <c r="E35" s="620">
        <v>11</v>
      </c>
      <c r="F35" s="620">
        <v>5</v>
      </c>
      <c r="G35" s="620">
        <v>15</v>
      </c>
      <c r="H35" s="620">
        <v>84</v>
      </c>
      <c r="I35" s="616">
        <v>91</v>
      </c>
      <c r="J35" s="616">
        <v>81</v>
      </c>
      <c r="K35" s="620">
        <v>82</v>
      </c>
      <c r="L35" s="54">
        <v>63</v>
      </c>
      <c r="M35" s="54">
        <v>59</v>
      </c>
      <c r="N35" s="54">
        <v>42</v>
      </c>
      <c r="O35" s="54">
        <v>42</v>
      </c>
      <c r="P35" s="54">
        <v>28</v>
      </c>
      <c r="Q35" s="54">
        <v>86</v>
      </c>
      <c r="R35" s="54">
        <v>95</v>
      </c>
    </row>
    <row r="36" spans="1:18" s="54" customFormat="1" ht="12">
      <c r="A36" s="647" t="s">
        <v>1302</v>
      </c>
      <c r="B36" s="820"/>
      <c r="C36" s="620"/>
      <c r="D36" s="620"/>
      <c r="E36" s="620"/>
      <c r="F36" s="620">
        <v>127</v>
      </c>
      <c r="G36" s="620">
        <v>158</v>
      </c>
      <c r="H36" s="620">
        <v>161</v>
      </c>
      <c r="I36" s="616">
        <v>163</v>
      </c>
      <c r="J36" s="616">
        <v>165</v>
      </c>
      <c r="K36" s="620">
        <v>185</v>
      </c>
      <c r="L36" s="54">
        <v>187</v>
      </c>
      <c r="M36" s="54">
        <v>178</v>
      </c>
      <c r="N36" s="54">
        <v>196</v>
      </c>
      <c r="O36" s="54">
        <v>196</v>
      </c>
      <c r="P36" s="620">
        <v>200</v>
      </c>
      <c r="Q36" s="620">
        <v>206</v>
      </c>
      <c r="R36" s="54">
        <v>205</v>
      </c>
    </row>
    <row r="37" spans="1:18" s="54" customFormat="1" ht="12">
      <c r="A37" s="656" t="s">
        <v>1086</v>
      </c>
      <c r="B37" s="821"/>
      <c r="C37" s="610">
        <v>1229</v>
      </c>
      <c r="D37" s="610">
        <v>1637</v>
      </c>
      <c r="E37" s="610">
        <v>1216</v>
      </c>
      <c r="F37" s="610">
        <v>1297</v>
      </c>
      <c r="G37" s="610">
        <v>1331</v>
      </c>
      <c r="H37" s="610">
        <v>1544</v>
      </c>
      <c r="I37" s="611">
        <v>1586</v>
      </c>
      <c r="J37" s="994">
        <v>1596</v>
      </c>
      <c r="K37" s="994">
        <v>1618</v>
      </c>
      <c r="L37" s="994">
        <v>1617</v>
      </c>
      <c r="M37" s="994">
        <v>1680</v>
      </c>
      <c r="N37" s="994">
        <v>1633</v>
      </c>
      <c r="O37" s="994">
        <v>1636</v>
      </c>
      <c r="P37" s="994">
        <v>1588</v>
      </c>
      <c r="Q37" s="994">
        <v>1610</v>
      </c>
      <c r="R37" s="956">
        <v>1576</v>
      </c>
    </row>
    <row r="38" spans="1:18" s="54" customFormat="1" ht="12">
      <c r="A38" s="647" t="s">
        <v>1173</v>
      </c>
      <c r="B38" s="820"/>
      <c r="C38" s="620">
        <v>110</v>
      </c>
      <c r="D38" s="620">
        <v>132</v>
      </c>
      <c r="E38" s="620">
        <v>98</v>
      </c>
      <c r="F38" s="620">
        <v>101</v>
      </c>
      <c r="G38" s="620">
        <v>97</v>
      </c>
      <c r="H38" s="620">
        <v>113</v>
      </c>
      <c r="I38" s="616">
        <v>128</v>
      </c>
      <c r="J38" s="616">
        <v>130</v>
      </c>
      <c r="K38" s="620">
        <v>139</v>
      </c>
      <c r="L38" s="54">
        <v>135</v>
      </c>
      <c r="M38" s="54">
        <v>136</v>
      </c>
      <c r="N38" s="54">
        <v>116</v>
      </c>
      <c r="O38" s="54">
        <v>120</v>
      </c>
      <c r="P38" s="54">
        <v>106</v>
      </c>
      <c r="Q38" s="54">
        <v>103</v>
      </c>
      <c r="R38" s="54">
        <v>99</v>
      </c>
    </row>
    <row r="39" spans="1:18" s="54" customFormat="1" ht="12">
      <c r="A39" s="647" t="s">
        <v>1174</v>
      </c>
      <c r="B39" s="820"/>
      <c r="C39" s="620">
        <v>99</v>
      </c>
      <c r="D39" s="620">
        <v>91</v>
      </c>
      <c r="E39" s="620">
        <v>66</v>
      </c>
      <c r="F39" s="620">
        <v>50</v>
      </c>
      <c r="G39" s="620">
        <v>48</v>
      </c>
      <c r="H39" s="620">
        <v>92</v>
      </c>
      <c r="I39" s="616">
        <v>85</v>
      </c>
      <c r="J39" s="616">
        <v>83</v>
      </c>
      <c r="K39" s="620">
        <v>86</v>
      </c>
      <c r="L39" s="54">
        <v>106</v>
      </c>
      <c r="M39" s="54">
        <v>103</v>
      </c>
      <c r="N39" s="54">
        <v>102</v>
      </c>
      <c r="O39" s="54">
        <v>89</v>
      </c>
      <c r="P39" s="54">
        <v>94</v>
      </c>
      <c r="Q39" s="54">
        <v>101</v>
      </c>
      <c r="R39" s="54">
        <v>107</v>
      </c>
    </row>
    <row r="40" spans="1:18" s="54" customFormat="1" ht="12">
      <c r="A40" s="647" t="s">
        <v>1175</v>
      </c>
      <c r="B40" s="820"/>
      <c r="C40" s="620">
        <v>644</v>
      </c>
      <c r="D40" s="620">
        <v>1284</v>
      </c>
      <c r="E40" s="620">
        <v>860</v>
      </c>
      <c r="F40" s="620">
        <v>963</v>
      </c>
      <c r="G40" s="620">
        <v>1024</v>
      </c>
      <c r="H40" s="620">
        <v>1124</v>
      </c>
      <c r="I40" s="616">
        <v>1166</v>
      </c>
      <c r="J40" s="995">
        <v>1186</v>
      </c>
      <c r="K40" s="995">
        <v>1240</v>
      </c>
      <c r="L40" s="995">
        <v>1208</v>
      </c>
      <c r="M40" s="995">
        <v>1266</v>
      </c>
      <c r="N40" s="995">
        <v>1264</v>
      </c>
      <c r="O40" s="995">
        <v>1258</v>
      </c>
      <c r="P40" s="995">
        <v>1233</v>
      </c>
      <c r="Q40" s="995">
        <v>1231</v>
      </c>
      <c r="R40" s="993">
        <v>1179</v>
      </c>
    </row>
    <row r="41" spans="1:18" s="54" customFormat="1" ht="12">
      <c r="A41" s="647" t="s">
        <v>1176</v>
      </c>
      <c r="B41" s="820"/>
      <c r="C41" s="620">
        <v>59</v>
      </c>
      <c r="D41" s="620">
        <v>82</v>
      </c>
      <c r="E41" s="620">
        <v>69</v>
      </c>
      <c r="F41" s="620">
        <v>72</v>
      </c>
      <c r="G41" s="620">
        <v>69</v>
      </c>
      <c r="H41" s="620">
        <v>86</v>
      </c>
      <c r="I41" s="616">
        <v>95</v>
      </c>
      <c r="J41" s="616">
        <v>95</v>
      </c>
      <c r="K41" s="620">
        <v>78</v>
      </c>
      <c r="L41" s="54">
        <v>80</v>
      </c>
      <c r="M41" s="54">
        <v>69</v>
      </c>
      <c r="N41" s="54">
        <v>60</v>
      </c>
      <c r="O41" s="54">
        <v>70</v>
      </c>
      <c r="P41" s="54">
        <v>69</v>
      </c>
      <c r="Q41" s="54">
        <v>73</v>
      </c>
      <c r="R41" s="54">
        <v>83</v>
      </c>
    </row>
    <row r="42" spans="1:18" s="54" customFormat="1" ht="12">
      <c r="A42" s="647" t="s">
        <v>1177</v>
      </c>
      <c r="B42" s="820"/>
      <c r="C42" s="620">
        <v>8</v>
      </c>
      <c r="D42" s="620">
        <v>19</v>
      </c>
      <c r="E42" s="616" t="s">
        <v>10</v>
      </c>
      <c r="F42" s="620">
        <v>5</v>
      </c>
      <c r="G42" s="620">
        <v>5</v>
      </c>
      <c r="H42" s="620">
        <v>4</v>
      </c>
      <c r="I42" s="616">
        <v>5</v>
      </c>
      <c r="J42" s="616">
        <v>5</v>
      </c>
      <c r="K42" s="620">
        <v>11</v>
      </c>
      <c r="L42" s="54">
        <v>10</v>
      </c>
      <c r="M42" s="54">
        <v>10</v>
      </c>
      <c r="N42" s="54">
        <v>17</v>
      </c>
      <c r="O42" s="54">
        <v>15</v>
      </c>
      <c r="P42" s="54">
        <v>11</v>
      </c>
      <c r="Q42" s="54">
        <v>2</v>
      </c>
      <c r="R42" s="54">
        <v>2</v>
      </c>
    </row>
    <row r="43" spans="1:18" s="54" customFormat="1" ht="12">
      <c r="A43" s="647" t="s">
        <v>1178</v>
      </c>
      <c r="B43" s="820"/>
      <c r="C43" s="620">
        <v>18</v>
      </c>
      <c r="D43" s="616">
        <v>20</v>
      </c>
      <c r="E43" s="620">
        <v>19</v>
      </c>
      <c r="F43" s="620">
        <v>16</v>
      </c>
      <c r="G43" s="620">
        <v>17</v>
      </c>
      <c r="H43" s="620">
        <v>21</v>
      </c>
      <c r="I43" s="616">
        <v>20</v>
      </c>
      <c r="J43" s="616">
        <v>18</v>
      </c>
      <c r="K43" s="620">
        <v>18</v>
      </c>
      <c r="L43" s="54">
        <v>17</v>
      </c>
      <c r="M43" s="54">
        <v>21</v>
      </c>
      <c r="N43" s="54">
        <v>23</v>
      </c>
      <c r="O43" s="54">
        <v>23</v>
      </c>
      <c r="P43" s="54">
        <v>21</v>
      </c>
      <c r="Q43" s="54">
        <v>20</v>
      </c>
      <c r="R43" s="54">
        <v>19</v>
      </c>
    </row>
    <row r="44" spans="1:18">
      <c r="A44" s="620" t="s">
        <v>1172</v>
      </c>
      <c r="B44" s="620"/>
      <c r="C44" s="616" t="s">
        <v>10</v>
      </c>
      <c r="D44" s="616" t="s">
        <v>10</v>
      </c>
      <c r="E44" s="616">
        <v>20</v>
      </c>
      <c r="F44" s="620">
        <v>90</v>
      </c>
      <c r="G44" s="620">
        <v>71</v>
      </c>
      <c r="H44" s="620">
        <v>104</v>
      </c>
      <c r="I44" s="616">
        <v>87</v>
      </c>
      <c r="J44" s="616">
        <v>79</v>
      </c>
      <c r="K44" s="620">
        <v>46</v>
      </c>
      <c r="L44" s="54">
        <v>61</v>
      </c>
      <c r="M44" s="54">
        <v>75</v>
      </c>
      <c r="N44" s="54">
        <v>22</v>
      </c>
      <c r="O44" s="54">
        <v>31</v>
      </c>
      <c r="P44" s="2">
        <v>24</v>
      </c>
      <c r="Q44" s="2">
        <v>80</v>
      </c>
      <c r="R44" s="2">
        <v>87</v>
      </c>
    </row>
    <row r="45" spans="1:18">
      <c r="A45" s="1196"/>
      <c r="B45" s="1196"/>
      <c r="C45" s="1196"/>
      <c r="D45" s="1196"/>
      <c r="E45" s="1196"/>
      <c r="F45" s="1196"/>
      <c r="G45" s="1196"/>
      <c r="H45" s="1196"/>
      <c r="I45" s="1267"/>
      <c r="J45" s="1267"/>
      <c r="K45" s="1196"/>
      <c r="L45" s="1195"/>
      <c r="M45" s="1195"/>
      <c r="N45" s="1195"/>
      <c r="O45" s="1195"/>
      <c r="P45" s="1195"/>
      <c r="Q45" s="1195"/>
    </row>
    <row r="46" spans="1:18">
      <c r="I46" s="653"/>
      <c r="J46" s="653"/>
    </row>
    <row r="47" spans="1:18" ht="15.75">
      <c r="A47" s="2210" t="s">
        <v>1085</v>
      </c>
      <c r="B47" s="2210"/>
      <c r="C47" s="2210"/>
      <c r="D47" s="2210"/>
      <c r="E47" s="2210"/>
      <c r="F47" s="2210"/>
      <c r="I47" s="653"/>
      <c r="J47" s="653"/>
    </row>
    <row r="48" spans="1:18">
      <c r="A48" s="1265"/>
      <c r="B48" s="1265"/>
      <c r="C48" s="1264">
        <v>2003</v>
      </c>
      <c r="D48" s="1264">
        <v>2004</v>
      </c>
      <c r="E48" s="1193">
        <v>2007</v>
      </c>
      <c r="F48" s="1193">
        <v>2011</v>
      </c>
      <c r="G48" s="1193">
        <v>2012</v>
      </c>
      <c r="H48" s="1193">
        <v>2013</v>
      </c>
      <c r="I48" s="1236">
        <v>2014</v>
      </c>
      <c r="J48" s="1236">
        <v>2015</v>
      </c>
      <c r="K48" s="1236">
        <v>2016</v>
      </c>
      <c r="L48" s="1236">
        <v>2017</v>
      </c>
      <c r="M48" s="1236">
        <v>2018</v>
      </c>
      <c r="N48" s="1236">
        <v>2019</v>
      </c>
      <c r="O48" s="1236">
        <v>2020</v>
      </c>
      <c r="P48" s="1236">
        <v>2021</v>
      </c>
      <c r="Q48" s="1236">
        <v>2022</v>
      </c>
      <c r="R48" s="1236">
        <v>2023</v>
      </c>
    </row>
    <row r="49" spans="1:18" ht="9" customHeight="1">
      <c r="A49" s="822"/>
      <c r="B49" s="822"/>
      <c r="C49" s="616"/>
      <c r="D49" s="616"/>
      <c r="E49" s="620"/>
      <c r="F49" s="620"/>
      <c r="G49" s="620"/>
      <c r="H49" s="620"/>
      <c r="I49" s="616"/>
      <c r="J49" s="616"/>
      <c r="K49" s="620"/>
    </row>
    <row r="50" spans="1:18">
      <c r="A50" s="656" t="s">
        <v>9</v>
      </c>
      <c r="B50" s="656"/>
      <c r="C50" s="611">
        <v>895</v>
      </c>
      <c r="D50" s="610">
        <v>940</v>
      </c>
      <c r="E50" s="610">
        <v>940</v>
      </c>
      <c r="F50" s="610">
        <v>970</v>
      </c>
      <c r="G50" s="610">
        <v>970</v>
      </c>
      <c r="H50" s="610">
        <v>1120</v>
      </c>
      <c r="I50" s="611">
        <v>1144</v>
      </c>
      <c r="J50" s="994">
        <v>1021</v>
      </c>
      <c r="K50" s="994">
        <v>1058</v>
      </c>
      <c r="L50" s="994">
        <v>1056</v>
      </c>
      <c r="M50" s="994">
        <v>1086</v>
      </c>
      <c r="N50" s="994">
        <v>1071</v>
      </c>
      <c r="O50" s="1015">
        <v>916</v>
      </c>
      <c r="P50" s="994">
        <v>1116</v>
      </c>
      <c r="Q50" s="994">
        <v>1161</v>
      </c>
      <c r="R50" s="1090">
        <v>1159</v>
      </c>
    </row>
    <row r="51" spans="1:18">
      <c r="A51" s="647" t="s">
        <v>1179</v>
      </c>
      <c r="B51" s="647"/>
      <c r="C51" s="616">
        <v>145</v>
      </c>
      <c r="D51" s="620">
        <v>45</v>
      </c>
      <c r="E51" s="620">
        <v>120</v>
      </c>
      <c r="F51" s="620">
        <v>145</v>
      </c>
      <c r="G51" s="620">
        <v>150</v>
      </c>
      <c r="H51" s="620">
        <v>170</v>
      </c>
      <c r="I51" s="616">
        <v>176</v>
      </c>
      <c r="J51" s="616">
        <v>170</v>
      </c>
      <c r="K51" s="620">
        <v>170</v>
      </c>
      <c r="L51" s="54">
        <v>160</v>
      </c>
      <c r="M51" s="54">
        <v>167</v>
      </c>
      <c r="N51" s="54">
        <v>170</v>
      </c>
      <c r="O51" s="939">
        <v>150</v>
      </c>
      <c r="P51" s="2">
        <v>150</v>
      </c>
      <c r="Q51" s="2">
        <v>151</v>
      </c>
      <c r="R51" s="2">
        <v>170</v>
      </c>
    </row>
    <row r="52" spans="1:18">
      <c r="A52" s="647" t="s">
        <v>1180</v>
      </c>
      <c r="B52" s="647"/>
      <c r="C52" s="823">
        <v>25</v>
      </c>
      <c r="D52" s="620">
        <v>25</v>
      </c>
      <c r="E52" s="620">
        <v>130</v>
      </c>
      <c r="F52" s="620">
        <v>70</v>
      </c>
      <c r="G52" s="620">
        <v>70</v>
      </c>
      <c r="H52" s="620">
        <v>105</v>
      </c>
      <c r="I52" s="616">
        <v>105</v>
      </c>
      <c r="J52" s="616">
        <v>105</v>
      </c>
      <c r="K52" s="620">
        <v>105</v>
      </c>
      <c r="L52" s="54">
        <v>110</v>
      </c>
      <c r="M52" s="54">
        <v>110</v>
      </c>
      <c r="N52" s="54">
        <v>110</v>
      </c>
      <c r="O52" s="939">
        <v>110</v>
      </c>
      <c r="P52" s="2">
        <v>110</v>
      </c>
      <c r="Q52" s="2">
        <v>110</v>
      </c>
      <c r="R52" s="2">
        <v>40</v>
      </c>
    </row>
    <row r="53" spans="1:18">
      <c r="A53" s="647" t="s">
        <v>1181</v>
      </c>
      <c r="B53" s="647"/>
      <c r="C53" s="616">
        <v>200</v>
      </c>
      <c r="D53" s="620">
        <v>200</v>
      </c>
      <c r="E53" s="620">
        <v>200</v>
      </c>
      <c r="F53" s="620">
        <v>200</v>
      </c>
      <c r="G53" s="620">
        <v>230</v>
      </c>
      <c r="H53" s="620">
        <v>215</v>
      </c>
      <c r="I53" s="616">
        <v>215</v>
      </c>
      <c r="J53" s="616">
        <v>220</v>
      </c>
      <c r="K53" s="620">
        <v>220</v>
      </c>
      <c r="L53" s="54">
        <v>220</v>
      </c>
      <c r="M53" s="54">
        <v>240</v>
      </c>
      <c r="N53" s="54">
        <v>235</v>
      </c>
      <c r="O53" s="939">
        <v>215</v>
      </c>
      <c r="P53" s="2">
        <v>235</v>
      </c>
      <c r="Q53" s="2">
        <v>235</v>
      </c>
      <c r="R53" s="2">
        <v>235</v>
      </c>
    </row>
    <row r="54" spans="1:18">
      <c r="A54" s="820" t="s">
        <v>1183</v>
      </c>
      <c r="B54" s="820"/>
      <c r="C54" s="616">
        <v>100</v>
      </c>
      <c r="D54" s="620">
        <v>100</v>
      </c>
      <c r="E54" s="620">
        <v>100</v>
      </c>
      <c r="F54" s="620">
        <v>100</v>
      </c>
      <c r="G54" s="620">
        <v>100</v>
      </c>
      <c r="H54" s="620">
        <v>100</v>
      </c>
      <c r="I54" s="616">
        <v>100</v>
      </c>
      <c r="J54" s="616" t="s">
        <v>10</v>
      </c>
      <c r="K54" s="616" t="s">
        <v>10</v>
      </c>
      <c r="L54" s="616" t="s">
        <v>10</v>
      </c>
      <c r="M54" s="616" t="s">
        <v>10</v>
      </c>
      <c r="N54" s="616" t="s">
        <v>10</v>
      </c>
      <c r="O54" s="665" t="s">
        <v>10</v>
      </c>
      <c r="P54" s="665" t="s">
        <v>10</v>
      </c>
      <c r="Q54" s="665" t="s">
        <v>10</v>
      </c>
    </row>
    <row r="55" spans="1:18">
      <c r="A55" s="820" t="s">
        <v>1182</v>
      </c>
      <c r="B55" s="820"/>
      <c r="C55" s="616">
        <v>160</v>
      </c>
      <c r="D55" s="620">
        <v>160</v>
      </c>
      <c r="E55" s="620">
        <v>160</v>
      </c>
      <c r="F55" s="620">
        <v>180</v>
      </c>
      <c r="G55" s="620">
        <v>180</v>
      </c>
      <c r="H55" s="620">
        <v>200</v>
      </c>
      <c r="I55" s="616">
        <v>200</v>
      </c>
      <c r="J55" s="616">
        <v>200</v>
      </c>
      <c r="K55" s="620">
        <v>200</v>
      </c>
      <c r="L55" s="54">
        <v>200</v>
      </c>
      <c r="M55" s="54">
        <v>190</v>
      </c>
      <c r="N55" s="54">
        <v>200</v>
      </c>
      <c r="O55" s="939">
        <v>180</v>
      </c>
      <c r="P55" s="1012">
        <v>245</v>
      </c>
      <c r="Q55" s="1012">
        <v>295</v>
      </c>
      <c r="R55" s="2">
        <v>290</v>
      </c>
    </row>
    <row r="56" spans="1:18">
      <c r="A56" s="820" t="s">
        <v>1184</v>
      </c>
      <c r="B56" s="820"/>
      <c r="C56" s="616">
        <v>35</v>
      </c>
      <c r="D56" s="620">
        <v>35</v>
      </c>
      <c r="E56" s="620">
        <v>35</v>
      </c>
      <c r="F56" s="620">
        <v>35</v>
      </c>
      <c r="G56" s="620">
        <v>35</v>
      </c>
      <c r="H56" s="620">
        <v>35</v>
      </c>
      <c r="I56" s="616">
        <v>35</v>
      </c>
      <c r="J56" s="616">
        <v>35</v>
      </c>
      <c r="K56" s="620">
        <v>35</v>
      </c>
      <c r="L56" s="54">
        <v>35</v>
      </c>
      <c r="M56" s="54">
        <v>35</v>
      </c>
      <c r="N56" s="54">
        <v>35</v>
      </c>
      <c r="O56" s="939">
        <v>35</v>
      </c>
      <c r="P56" s="2">
        <v>35</v>
      </c>
      <c r="Q56" s="2">
        <v>35</v>
      </c>
      <c r="R56" s="2">
        <v>35</v>
      </c>
    </row>
    <row r="57" spans="1:18">
      <c r="A57" s="820" t="s">
        <v>1185</v>
      </c>
      <c r="B57" s="820"/>
      <c r="C57" s="616">
        <v>40</v>
      </c>
      <c r="D57" s="620">
        <v>40</v>
      </c>
      <c r="E57" s="620">
        <v>40</v>
      </c>
      <c r="F57" s="620">
        <v>40</v>
      </c>
      <c r="G57" s="620">
        <v>35</v>
      </c>
      <c r="H57" s="620">
        <v>35</v>
      </c>
      <c r="I57" s="616">
        <v>35</v>
      </c>
      <c r="J57" s="616">
        <v>35</v>
      </c>
      <c r="K57" s="620">
        <v>35</v>
      </c>
      <c r="L57" s="54">
        <v>35</v>
      </c>
      <c r="M57" s="54">
        <v>35</v>
      </c>
      <c r="N57" s="54">
        <v>35</v>
      </c>
      <c r="O57" s="939">
        <v>35</v>
      </c>
      <c r="P57" s="2">
        <v>35</v>
      </c>
      <c r="Q57" s="2">
        <v>35</v>
      </c>
      <c r="R57" s="2">
        <v>35</v>
      </c>
    </row>
    <row r="58" spans="1:18">
      <c r="A58" s="820" t="s">
        <v>1186</v>
      </c>
      <c r="B58" s="820"/>
      <c r="C58" s="616">
        <v>25</v>
      </c>
      <c r="D58" s="620">
        <v>30</v>
      </c>
      <c r="E58" s="620">
        <v>30</v>
      </c>
      <c r="F58" s="620">
        <v>35</v>
      </c>
      <c r="G58" s="620">
        <v>35</v>
      </c>
      <c r="H58" s="620">
        <v>40</v>
      </c>
      <c r="I58" s="616">
        <v>40</v>
      </c>
      <c r="J58" s="616">
        <v>40</v>
      </c>
      <c r="K58" s="620">
        <v>40</v>
      </c>
      <c r="L58" s="54">
        <v>50</v>
      </c>
      <c r="M58" s="54">
        <v>48</v>
      </c>
      <c r="N58" s="54">
        <v>40</v>
      </c>
      <c r="O58" s="939">
        <v>40</v>
      </c>
      <c r="P58" s="2">
        <v>40</v>
      </c>
      <c r="Q58" s="2">
        <v>40</v>
      </c>
      <c r="R58" s="2">
        <v>40</v>
      </c>
    </row>
    <row r="59" spans="1:18">
      <c r="A59" s="820" t="s">
        <v>1187</v>
      </c>
      <c r="B59" s="820"/>
      <c r="C59" s="616">
        <v>80</v>
      </c>
      <c r="D59" s="620">
        <v>80</v>
      </c>
      <c r="E59" s="620">
        <v>85</v>
      </c>
      <c r="F59" s="620">
        <v>85</v>
      </c>
      <c r="G59" s="620">
        <v>90</v>
      </c>
      <c r="H59" s="620">
        <v>100</v>
      </c>
      <c r="I59" s="616">
        <v>130</v>
      </c>
      <c r="J59" s="616">
        <v>130</v>
      </c>
      <c r="K59" s="620">
        <v>130</v>
      </c>
      <c r="L59" s="54">
        <v>125</v>
      </c>
      <c r="M59" s="54">
        <v>125</v>
      </c>
      <c r="N59" s="54">
        <v>125</v>
      </c>
      <c r="O59" s="939">
        <v>125</v>
      </c>
      <c r="P59" s="2">
        <v>125</v>
      </c>
      <c r="Q59" s="2">
        <v>125</v>
      </c>
      <c r="R59" s="2">
        <v>125</v>
      </c>
    </row>
    <row r="60" spans="1:18" ht="11.25" customHeight="1">
      <c r="A60" s="820" t="s">
        <v>1188</v>
      </c>
      <c r="B60" s="820"/>
      <c r="C60" s="616">
        <v>70</v>
      </c>
      <c r="D60" s="620">
        <v>70</v>
      </c>
      <c r="E60" s="620">
        <v>70</v>
      </c>
      <c r="F60" s="616" t="s">
        <v>10</v>
      </c>
      <c r="G60" s="616" t="s">
        <v>10</v>
      </c>
      <c r="H60" s="616">
        <v>90</v>
      </c>
      <c r="I60" s="616">
        <v>81</v>
      </c>
      <c r="J60" s="616">
        <v>61</v>
      </c>
      <c r="K60" s="616">
        <v>103</v>
      </c>
      <c r="L60" s="616">
        <v>95</v>
      </c>
      <c r="M60" s="616">
        <v>110</v>
      </c>
      <c r="N60" s="616">
        <v>75</v>
      </c>
      <c r="O60" s="665" t="s">
        <v>10</v>
      </c>
      <c r="P60" s="2">
        <v>43</v>
      </c>
      <c r="Q60" s="2">
        <v>90</v>
      </c>
      <c r="R60" s="2">
        <v>89</v>
      </c>
    </row>
    <row r="61" spans="1:18" ht="12.75" customHeight="1">
      <c r="A61" s="820" t="s">
        <v>1189</v>
      </c>
      <c r="B61" s="820"/>
      <c r="C61" s="616">
        <v>40</v>
      </c>
      <c r="D61" s="620">
        <v>40</v>
      </c>
      <c r="E61" s="620">
        <v>40</v>
      </c>
      <c r="F61" s="620">
        <v>165</v>
      </c>
      <c r="G61" s="620">
        <v>45</v>
      </c>
      <c r="H61" s="620">
        <v>30</v>
      </c>
      <c r="I61" s="616">
        <v>25</v>
      </c>
      <c r="J61" s="616">
        <v>20</v>
      </c>
      <c r="K61" s="620">
        <v>20</v>
      </c>
      <c r="L61" s="54">
        <v>20</v>
      </c>
      <c r="M61" s="54">
        <v>20</v>
      </c>
      <c r="N61" s="54">
        <v>20</v>
      </c>
      <c r="O61" s="939">
        <v>20</v>
      </c>
      <c r="P61" s="2">
        <v>20</v>
      </c>
      <c r="Q61" s="2">
        <v>20</v>
      </c>
      <c r="R61" s="2">
        <v>20</v>
      </c>
    </row>
    <row r="62" spans="1:18" ht="12.75" customHeight="1">
      <c r="A62" s="820" t="s">
        <v>1313</v>
      </c>
      <c r="B62" s="820"/>
      <c r="C62" s="931"/>
      <c r="D62" s="930"/>
      <c r="E62" s="930"/>
      <c r="F62" s="930"/>
      <c r="G62" s="930"/>
      <c r="H62" s="616" t="s">
        <v>10</v>
      </c>
      <c r="I62" s="616">
        <v>2</v>
      </c>
      <c r="J62" s="616">
        <v>5</v>
      </c>
      <c r="K62" s="616" t="s">
        <v>10</v>
      </c>
      <c r="L62" s="54">
        <v>6</v>
      </c>
      <c r="M62" s="54">
        <v>6</v>
      </c>
      <c r="N62" s="54">
        <v>26</v>
      </c>
      <c r="O62" s="939">
        <v>6</v>
      </c>
      <c r="P62" s="2">
        <v>78</v>
      </c>
      <c r="Q62" s="2">
        <v>26</v>
      </c>
      <c r="R62" s="2">
        <v>80</v>
      </c>
    </row>
    <row r="63" spans="1:18" ht="12.75" customHeight="1">
      <c r="A63" s="1008"/>
      <c r="B63" s="1008"/>
      <c r="C63" s="920"/>
      <c r="D63" s="920"/>
      <c r="E63" s="920"/>
      <c r="F63" s="1008"/>
      <c r="G63" s="1008"/>
      <c r="H63" s="1008"/>
      <c r="I63" s="920"/>
      <c r="J63" s="920"/>
      <c r="K63" s="1008"/>
      <c r="L63" s="1195"/>
      <c r="M63" s="1195"/>
      <c r="N63" s="1195"/>
      <c r="O63" s="1195"/>
      <c r="P63" s="1195"/>
      <c r="Q63" s="1195"/>
    </row>
    <row r="64" spans="1:18" ht="13.5" customHeight="1">
      <c r="A64" s="818" t="s">
        <v>1084</v>
      </c>
      <c r="B64" s="778"/>
      <c r="C64" s="778"/>
      <c r="D64" s="778"/>
      <c r="E64" s="778"/>
      <c r="F64" s="777"/>
      <c r="I64" s="653"/>
      <c r="J64" s="653"/>
    </row>
    <row r="65" spans="1:18" ht="15" customHeight="1">
      <c r="A65" s="2211" t="s">
        <v>1159</v>
      </c>
      <c r="B65" s="2211"/>
      <c r="C65" s="2211"/>
      <c r="D65" s="2211"/>
      <c r="E65" s="2211"/>
      <c r="F65" s="2211"/>
      <c r="G65" s="2211"/>
      <c r="H65" s="2211"/>
      <c r="I65" s="2211"/>
      <c r="J65" s="2211"/>
      <c r="K65" s="620"/>
    </row>
    <row r="66" spans="1:18">
      <c r="A66" s="1265"/>
      <c r="B66" s="1265"/>
      <c r="C66" s="1264">
        <v>2003</v>
      </c>
      <c r="D66" s="1264">
        <v>2004</v>
      </c>
      <c r="E66" s="1193">
        <v>2007</v>
      </c>
      <c r="F66" s="1193">
        <v>2011</v>
      </c>
      <c r="G66" s="1193">
        <v>2012</v>
      </c>
      <c r="H66" s="1193">
        <v>2013</v>
      </c>
      <c r="I66" s="1236">
        <v>2014</v>
      </c>
      <c r="J66" s="1236">
        <v>2015</v>
      </c>
      <c r="K66" s="1236">
        <v>2016</v>
      </c>
      <c r="L66" s="1236">
        <v>2017</v>
      </c>
      <c r="M66" s="1236">
        <v>2018</v>
      </c>
      <c r="N66" s="1236">
        <v>2019</v>
      </c>
      <c r="O66" s="1236">
        <v>2020</v>
      </c>
      <c r="P66" s="1236">
        <v>2021</v>
      </c>
      <c r="Q66" s="1236">
        <v>2022</v>
      </c>
      <c r="R66" s="1236">
        <v>2023</v>
      </c>
    </row>
    <row r="67" spans="1:18">
      <c r="A67" s="824"/>
      <c r="B67" s="824"/>
      <c r="C67" s="620"/>
      <c r="D67" s="620"/>
      <c r="E67" s="620"/>
      <c r="F67" s="620"/>
      <c r="G67" s="620"/>
      <c r="H67" s="620"/>
      <c r="I67" s="616"/>
      <c r="J67" s="616"/>
      <c r="K67" s="620"/>
    </row>
    <row r="68" spans="1:18">
      <c r="A68" s="821" t="s">
        <v>1083</v>
      </c>
      <c r="B68" s="821"/>
      <c r="C68" s="620"/>
      <c r="D68" s="620"/>
      <c r="E68" s="620"/>
      <c r="F68" s="620"/>
      <c r="G68" s="620"/>
      <c r="H68" s="620"/>
      <c r="I68" s="616"/>
      <c r="J68" s="616"/>
      <c r="K68" s="620"/>
    </row>
    <row r="69" spans="1:18">
      <c r="A69" s="647" t="s">
        <v>860</v>
      </c>
      <c r="B69" s="647"/>
      <c r="C69" s="620">
        <v>5598</v>
      </c>
      <c r="D69" s="620">
        <v>6776</v>
      </c>
      <c r="E69" s="620">
        <v>5663</v>
      </c>
      <c r="F69" s="620">
        <v>5690</v>
      </c>
      <c r="G69" s="620">
        <v>7409</v>
      </c>
      <c r="H69" s="620">
        <v>217.9</v>
      </c>
      <c r="I69" s="616">
        <v>207.9</v>
      </c>
      <c r="J69" s="616">
        <v>200.1</v>
      </c>
      <c r="K69" s="620">
        <v>126.3</v>
      </c>
      <c r="L69" s="54">
        <v>137.4</v>
      </c>
      <c r="M69" s="54">
        <v>104.8</v>
      </c>
      <c r="N69" s="54">
        <v>107</v>
      </c>
      <c r="O69" s="54">
        <v>101.1</v>
      </c>
      <c r="P69" s="1012">
        <v>112.8</v>
      </c>
      <c r="Q69" s="1012">
        <v>116.1</v>
      </c>
      <c r="R69" s="2">
        <v>103.1</v>
      </c>
    </row>
    <row r="70" spans="1:18">
      <c r="A70" s="647" t="s">
        <v>1190</v>
      </c>
      <c r="B70" s="820"/>
      <c r="C70" s="620">
        <v>10034</v>
      </c>
      <c r="D70" s="620">
        <v>4923</v>
      </c>
      <c r="E70" s="620">
        <v>6811</v>
      </c>
      <c r="F70" s="620">
        <v>7210</v>
      </c>
      <c r="G70" s="620">
        <v>4595</v>
      </c>
      <c r="H70" s="620">
        <v>173.8</v>
      </c>
      <c r="I70" s="616">
        <v>186.7</v>
      </c>
      <c r="J70" s="616">
        <v>214.7</v>
      </c>
      <c r="K70" s="620">
        <v>169.9</v>
      </c>
      <c r="L70" s="54">
        <v>116.3</v>
      </c>
      <c r="M70" s="54">
        <v>100.3</v>
      </c>
      <c r="N70" s="54">
        <v>71.900000000000006</v>
      </c>
      <c r="O70" s="54">
        <v>49.8</v>
      </c>
      <c r="P70" s="2">
        <v>47</v>
      </c>
      <c r="Q70" s="2">
        <v>158.69999999999999</v>
      </c>
      <c r="R70" s="2">
        <v>155.4</v>
      </c>
    </row>
    <row r="71" spans="1:18">
      <c r="A71" s="647" t="s">
        <v>1191</v>
      </c>
      <c r="B71" s="820"/>
      <c r="C71" s="620">
        <v>9225</v>
      </c>
      <c r="D71" s="620">
        <v>6362</v>
      </c>
      <c r="E71" s="620">
        <v>9466</v>
      </c>
      <c r="F71" s="620">
        <v>12006</v>
      </c>
      <c r="G71" s="620">
        <v>3698</v>
      </c>
    </row>
    <row r="72" spans="1:18">
      <c r="A72" s="647" t="s">
        <v>1193</v>
      </c>
      <c r="B72" s="820"/>
      <c r="C72" s="708" t="s">
        <v>10</v>
      </c>
      <c r="D72" s="616" t="s">
        <v>10</v>
      </c>
      <c r="E72" s="616" t="s">
        <v>10</v>
      </c>
      <c r="F72" s="616" t="s">
        <v>10</v>
      </c>
      <c r="G72" s="616" t="s">
        <v>10</v>
      </c>
      <c r="H72" s="616"/>
      <c r="I72" s="616"/>
      <c r="J72" s="616"/>
      <c r="K72" s="616"/>
      <c r="L72" s="616"/>
      <c r="M72" s="616"/>
      <c r="N72" s="616"/>
      <c r="O72" s="616"/>
    </row>
    <row r="73" spans="1:18">
      <c r="A73" s="647" t="s">
        <v>1194</v>
      </c>
      <c r="B73" s="820"/>
      <c r="C73" s="708" t="s">
        <v>10</v>
      </c>
      <c r="D73" s="616" t="s">
        <v>10</v>
      </c>
      <c r="E73" s="616" t="s">
        <v>10</v>
      </c>
      <c r="F73" s="616" t="s">
        <v>10</v>
      </c>
      <c r="G73" s="616" t="s">
        <v>10</v>
      </c>
      <c r="H73" s="620">
        <v>183.5</v>
      </c>
      <c r="I73" s="616">
        <v>124.4</v>
      </c>
      <c r="J73" s="606">
        <v>125</v>
      </c>
      <c r="K73" s="620">
        <v>92.1</v>
      </c>
      <c r="L73" s="54">
        <v>61.1</v>
      </c>
      <c r="M73" s="54">
        <v>38.200000000000003</v>
      </c>
      <c r="N73" s="54">
        <v>34.200000000000003</v>
      </c>
      <c r="O73" s="54">
        <v>26.7</v>
      </c>
      <c r="P73" s="1012">
        <v>25.5</v>
      </c>
      <c r="Q73" s="1012">
        <v>158</v>
      </c>
      <c r="R73" s="496" t="s">
        <v>1560</v>
      </c>
    </row>
    <row r="74" spans="1:18">
      <c r="A74" s="647" t="s">
        <v>1192</v>
      </c>
      <c r="B74" s="820"/>
      <c r="C74" s="620">
        <v>8530</v>
      </c>
      <c r="D74" s="620">
        <v>2412</v>
      </c>
      <c r="E74" s="620">
        <v>7990</v>
      </c>
      <c r="F74" s="620">
        <v>9006</v>
      </c>
      <c r="G74" s="620">
        <v>2251</v>
      </c>
      <c r="H74" s="620">
        <v>104.9</v>
      </c>
      <c r="I74" s="616">
        <v>90.2</v>
      </c>
      <c r="J74" s="616">
        <v>88.8</v>
      </c>
      <c r="K74" s="620">
        <v>89.9</v>
      </c>
      <c r="L74" s="54">
        <v>81.8</v>
      </c>
      <c r="M74" s="54">
        <v>97.1</v>
      </c>
      <c r="N74" s="54">
        <v>89.6</v>
      </c>
      <c r="O74" s="54">
        <v>57.8</v>
      </c>
      <c r="P74" s="1012">
        <v>52.6</v>
      </c>
      <c r="Q74" s="1012">
        <v>408.8</v>
      </c>
      <c r="R74" s="2">
        <v>393.3</v>
      </c>
    </row>
    <row r="75" spans="1:18">
      <c r="A75" s="647" t="s">
        <v>857</v>
      </c>
      <c r="B75" s="820"/>
      <c r="C75" s="620">
        <v>26509</v>
      </c>
      <c r="D75" s="620">
        <v>16756</v>
      </c>
      <c r="E75" s="620">
        <v>18955</v>
      </c>
      <c r="F75" s="620">
        <v>22929</v>
      </c>
      <c r="G75" s="620">
        <v>21957</v>
      </c>
      <c r="H75" s="620">
        <v>1002.1</v>
      </c>
      <c r="I75" s="616">
        <v>947</v>
      </c>
      <c r="J75" s="996">
        <v>1003.7</v>
      </c>
      <c r="K75" s="996">
        <v>1385.5</v>
      </c>
      <c r="L75" s="996">
        <v>997.3</v>
      </c>
      <c r="M75" s="996">
        <v>1105.3</v>
      </c>
      <c r="N75" s="996">
        <v>916.1</v>
      </c>
      <c r="O75" s="996">
        <v>517</v>
      </c>
      <c r="P75" s="2">
        <v>832.9</v>
      </c>
      <c r="Q75" s="2">
        <v>1303.5</v>
      </c>
      <c r="R75" s="2">
        <v>1158.2</v>
      </c>
    </row>
    <row r="76" spans="1:18">
      <c r="A76" s="647" t="s">
        <v>867</v>
      </c>
      <c r="B76" s="820"/>
      <c r="C76" s="620">
        <v>10377</v>
      </c>
      <c r="D76" s="620">
        <v>3844</v>
      </c>
      <c r="E76" s="620"/>
      <c r="F76" s="620">
        <v>5620</v>
      </c>
      <c r="G76" s="620">
        <v>3984</v>
      </c>
      <c r="H76" s="620">
        <v>172.5</v>
      </c>
      <c r="I76" s="616">
        <v>173.1</v>
      </c>
      <c r="J76" s="616">
        <v>153</v>
      </c>
      <c r="K76" s="620">
        <v>128.6</v>
      </c>
      <c r="L76" s="54">
        <v>141.4</v>
      </c>
      <c r="M76" s="54">
        <v>146.6</v>
      </c>
      <c r="N76" s="54">
        <v>189.6</v>
      </c>
      <c r="O76" s="54">
        <v>74.2</v>
      </c>
      <c r="P76" s="2">
        <v>67.7</v>
      </c>
      <c r="Q76" s="2">
        <v>140</v>
      </c>
      <c r="R76" s="496" t="s">
        <v>1561</v>
      </c>
    </row>
    <row r="77" spans="1:18">
      <c r="A77" s="1196"/>
      <c r="B77" s="1196"/>
      <c r="C77" s="1196"/>
      <c r="D77" s="1196"/>
      <c r="E77" s="1196"/>
      <c r="F77" s="1196"/>
      <c r="G77" s="1196"/>
      <c r="H77" s="1196"/>
      <c r="I77" s="1267"/>
      <c r="J77" s="1267"/>
      <c r="K77" s="1196"/>
      <c r="L77" s="1195"/>
      <c r="M77" s="1195"/>
      <c r="N77" s="1195"/>
      <c r="O77" s="1195"/>
      <c r="P77" s="1195"/>
      <c r="Q77" s="1195"/>
    </row>
    <row r="78" spans="1:18">
      <c r="I78" s="653"/>
      <c r="J78" s="653"/>
    </row>
    <row r="79" spans="1:18" ht="60" customHeight="1">
      <c r="A79" s="2185" t="s">
        <v>1312</v>
      </c>
      <c r="B79" s="2185"/>
      <c r="C79" s="2185"/>
      <c r="D79" s="2185"/>
      <c r="E79" s="2185"/>
      <c r="F79" s="2185"/>
      <c r="G79" s="2185"/>
      <c r="H79" s="2185"/>
      <c r="I79" s="2185"/>
      <c r="J79" s="2185"/>
      <c r="K79" s="2185"/>
      <c r="L79" s="2185"/>
      <c r="M79" s="2"/>
      <c r="N79" s="2"/>
      <c r="O79" s="2"/>
    </row>
    <row r="80" spans="1:18" ht="13.5" customHeight="1">
      <c r="A80" s="2205" t="s">
        <v>1082</v>
      </c>
      <c r="B80" s="2205"/>
      <c r="C80" s="2205"/>
      <c r="D80" s="2205"/>
      <c r="E80" s="2205"/>
      <c r="F80" s="2205"/>
      <c r="I80" s="653"/>
      <c r="J80" s="653"/>
    </row>
    <row r="81" spans="1:17">
      <c r="A81" s="1266"/>
      <c r="B81" s="1266"/>
      <c r="C81" s="1264">
        <v>2003</v>
      </c>
      <c r="D81" s="1264">
        <v>2004</v>
      </c>
      <c r="E81" s="1193">
        <v>2007</v>
      </c>
      <c r="F81" s="1193">
        <v>2011</v>
      </c>
      <c r="G81" s="1193">
        <v>2012</v>
      </c>
      <c r="H81" s="1193">
        <v>2013</v>
      </c>
      <c r="I81" s="1236">
        <v>2014</v>
      </c>
      <c r="J81" s="1236">
        <v>2015</v>
      </c>
      <c r="K81" s="1236">
        <v>2016</v>
      </c>
      <c r="L81" s="1236">
        <v>2017</v>
      </c>
      <c r="M81" s="1236">
        <v>2018</v>
      </c>
      <c r="N81" s="1236">
        <v>2019</v>
      </c>
      <c r="O81" s="1236">
        <v>2020</v>
      </c>
      <c r="P81" s="1236">
        <v>2021</v>
      </c>
      <c r="Q81" s="1236">
        <v>2022</v>
      </c>
    </row>
    <row r="82" spans="1:17">
      <c r="A82" s="655"/>
      <c r="B82" s="655"/>
      <c r="C82" s="620"/>
      <c r="D82" s="620"/>
      <c r="E82" s="620"/>
      <c r="F82" s="620"/>
      <c r="G82" s="620"/>
      <c r="H82" s="620"/>
      <c r="I82" s="616"/>
      <c r="J82" s="616"/>
      <c r="K82" s="620"/>
    </row>
    <row r="83" spans="1:17">
      <c r="A83" s="825" t="s">
        <v>9</v>
      </c>
      <c r="B83" s="825"/>
      <c r="C83" s="610">
        <v>438</v>
      </c>
      <c r="D83" s="610">
        <v>476</v>
      </c>
      <c r="E83" s="610">
        <v>276</v>
      </c>
      <c r="F83" s="610">
        <v>457</v>
      </c>
      <c r="G83" s="610">
        <v>395</v>
      </c>
      <c r="H83" s="610">
        <v>356</v>
      </c>
      <c r="I83" s="611">
        <v>327</v>
      </c>
      <c r="J83" s="611">
        <v>312</v>
      </c>
      <c r="K83" s="610">
        <v>281</v>
      </c>
      <c r="L83" s="893">
        <v>348</v>
      </c>
      <c r="M83" s="893">
        <v>384</v>
      </c>
      <c r="N83" s="893">
        <v>310</v>
      </c>
      <c r="O83" s="893">
        <v>232</v>
      </c>
      <c r="P83" s="893">
        <v>285</v>
      </c>
      <c r="Q83" s="893"/>
    </row>
    <row r="84" spans="1:17">
      <c r="A84" s="597" t="s">
        <v>1195</v>
      </c>
      <c r="B84" s="597"/>
      <c r="C84" s="826" t="s">
        <v>1081</v>
      </c>
      <c r="D84" s="620">
        <v>317</v>
      </c>
      <c r="E84" s="620">
        <v>129</v>
      </c>
      <c r="F84" s="620">
        <v>219</v>
      </c>
      <c r="G84" s="620">
        <v>197</v>
      </c>
      <c r="H84" s="620">
        <v>181</v>
      </c>
      <c r="I84" s="616">
        <v>172</v>
      </c>
      <c r="J84" s="616">
        <v>147</v>
      </c>
      <c r="K84" s="620">
        <v>158</v>
      </c>
      <c r="L84" s="54">
        <v>191</v>
      </c>
      <c r="M84" s="54">
        <f>M83-M85</f>
        <v>195</v>
      </c>
      <c r="N84" s="54">
        <f>N83-N85</f>
        <v>178</v>
      </c>
      <c r="O84" s="54">
        <v>132</v>
      </c>
      <c r="P84" s="2">
        <f>P83-P85</f>
        <v>166</v>
      </c>
    </row>
    <row r="85" spans="1:17">
      <c r="A85" s="597" t="s">
        <v>1196</v>
      </c>
      <c r="B85" s="597"/>
      <c r="C85" s="620">
        <v>202</v>
      </c>
      <c r="D85" s="620">
        <v>159</v>
      </c>
      <c r="E85" s="620">
        <v>147</v>
      </c>
      <c r="F85" s="620">
        <v>238</v>
      </c>
      <c r="G85" s="620">
        <v>198</v>
      </c>
      <c r="H85" s="620">
        <v>175</v>
      </c>
      <c r="I85" s="616">
        <v>155</v>
      </c>
      <c r="J85" s="616">
        <v>165</v>
      </c>
      <c r="K85" s="620">
        <v>123</v>
      </c>
      <c r="L85" s="54">
        <v>157</v>
      </c>
      <c r="M85" s="54">
        <v>189</v>
      </c>
      <c r="N85" s="2">
        <v>132</v>
      </c>
      <c r="O85" s="2">
        <v>101</v>
      </c>
      <c r="P85" s="2">
        <v>119</v>
      </c>
    </row>
    <row r="86" spans="1:17">
      <c r="A86" s="825" t="s">
        <v>1197</v>
      </c>
      <c r="B86" s="825"/>
      <c r="C86" s="826" t="s">
        <v>10</v>
      </c>
      <c r="D86" s="616" t="s">
        <v>10</v>
      </c>
      <c r="E86" s="616"/>
      <c r="F86" s="620"/>
      <c r="G86" s="620"/>
      <c r="H86" s="620"/>
      <c r="I86" s="616"/>
      <c r="J86" s="616"/>
      <c r="K86" s="616"/>
    </row>
    <row r="87" spans="1:17">
      <c r="A87" s="597" t="s">
        <v>1198</v>
      </c>
      <c r="B87" s="597"/>
      <c r="C87" s="826" t="s">
        <v>1080</v>
      </c>
      <c r="D87" s="620">
        <v>28</v>
      </c>
      <c r="E87" s="620">
        <v>33</v>
      </c>
      <c r="F87" s="620">
        <v>25</v>
      </c>
      <c r="G87" s="620">
        <v>31</v>
      </c>
      <c r="H87" s="620">
        <v>25</v>
      </c>
      <c r="I87" s="616">
        <v>15</v>
      </c>
      <c r="J87" s="616">
        <v>36</v>
      </c>
      <c r="K87" s="620">
        <v>31</v>
      </c>
      <c r="L87" s="54">
        <v>30</v>
      </c>
      <c r="M87" s="54">
        <v>53</v>
      </c>
      <c r="N87" s="54">
        <v>28</v>
      </c>
      <c r="O87" s="54">
        <v>25</v>
      </c>
      <c r="P87" s="2">
        <v>31</v>
      </c>
    </row>
    <row r="88" spans="1:17">
      <c r="A88" s="597" t="s">
        <v>1199</v>
      </c>
      <c r="B88" s="597"/>
      <c r="C88" s="826" t="s">
        <v>1079</v>
      </c>
      <c r="D88" s="620">
        <v>365</v>
      </c>
      <c r="E88" s="620">
        <v>205</v>
      </c>
      <c r="F88" s="620">
        <v>254</v>
      </c>
      <c r="G88" s="620">
        <v>190</v>
      </c>
      <c r="H88" s="620">
        <v>193</v>
      </c>
      <c r="I88" s="616">
        <v>144</v>
      </c>
      <c r="J88" s="616">
        <v>142</v>
      </c>
      <c r="K88" s="620">
        <v>111</v>
      </c>
      <c r="L88" s="54">
        <v>202</v>
      </c>
      <c r="M88" s="54">
        <v>212</v>
      </c>
      <c r="N88" s="54">
        <v>177</v>
      </c>
      <c r="O88" s="54">
        <v>146</v>
      </c>
      <c r="P88" s="2">
        <v>176</v>
      </c>
    </row>
    <row r="89" spans="1:17">
      <c r="A89" s="597" t="s">
        <v>1200</v>
      </c>
      <c r="B89" s="597"/>
      <c r="C89" s="826" t="s">
        <v>1078</v>
      </c>
      <c r="D89" s="620">
        <v>83</v>
      </c>
      <c r="E89" s="620">
        <v>38</v>
      </c>
      <c r="F89" s="620">
        <v>178</v>
      </c>
      <c r="G89" s="620">
        <v>174</v>
      </c>
      <c r="H89" s="620">
        <v>138</v>
      </c>
      <c r="I89" s="616">
        <v>168</v>
      </c>
      <c r="J89" s="616">
        <v>134</v>
      </c>
      <c r="K89" s="620">
        <v>139</v>
      </c>
      <c r="L89" s="54">
        <v>116</v>
      </c>
      <c r="M89" s="54">
        <v>119</v>
      </c>
      <c r="N89" s="54">
        <v>105</v>
      </c>
      <c r="O89" s="54">
        <v>61</v>
      </c>
      <c r="P89" s="2">
        <v>78</v>
      </c>
    </row>
    <row r="90" spans="1:17">
      <c r="A90" s="825" t="s">
        <v>1201</v>
      </c>
      <c r="B90" s="825"/>
      <c r="C90" s="826"/>
      <c r="D90" s="620"/>
      <c r="E90" s="620">
        <v>276</v>
      </c>
      <c r="F90" s="620">
        <v>457</v>
      </c>
      <c r="G90" s="620">
        <v>395</v>
      </c>
      <c r="H90" s="620"/>
      <c r="I90" s="616"/>
      <c r="J90" s="616"/>
      <c r="K90" s="620"/>
    </row>
    <row r="91" spans="1:17">
      <c r="A91" s="597" t="s">
        <v>1202</v>
      </c>
      <c r="B91" s="597"/>
      <c r="C91" s="826" t="s">
        <v>1077</v>
      </c>
      <c r="D91" s="620">
        <v>314</v>
      </c>
      <c r="E91" s="620">
        <v>251</v>
      </c>
      <c r="F91" s="620">
        <v>431</v>
      </c>
      <c r="G91" s="620">
        <v>370</v>
      </c>
      <c r="H91" s="620">
        <v>2</v>
      </c>
      <c r="I91" s="616">
        <v>299</v>
      </c>
      <c r="J91" s="616">
        <v>281</v>
      </c>
      <c r="K91" s="620">
        <v>267</v>
      </c>
      <c r="L91" s="54">
        <v>322</v>
      </c>
      <c r="M91" s="54">
        <v>356</v>
      </c>
      <c r="N91" s="54">
        <v>291</v>
      </c>
      <c r="O91" s="54">
        <v>213</v>
      </c>
      <c r="P91" s="2">
        <v>279</v>
      </c>
    </row>
    <row r="92" spans="1:17">
      <c r="A92" s="597" t="s">
        <v>1203</v>
      </c>
      <c r="B92" s="827"/>
      <c r="C92" s="828"/>
      <c r="D92" s="620"/>
      <c r="E92" s="620">
        <v>1</v>
      </c>
      <c r="F92" s="620">
        <v>3</v>
      </c>
      <c r="G92" s="616" t="s">
        <v>10</v>
      </c>
      <c r="H92" s="616" t="s">
        <v>10</v>
      </c>
      <c r="I92" s="616" t="s">
        <v>10</v>
      </c>
      <c r="J92" s="616" t="s">
        <v>10</v>
      </c>
      <c r="K92" s="616" t="s">
        <v>10</v>
      </c>
      <c r="L92" s="662" t="s">
        <v>10</v>
      </c>
      <c r="M92" s="662">
        <v>1</v>
      </c>
      <c r="N92" s="662" t="s">
        <v>10</v>
      </c>
      <c r="O92" s="662" t="s">
        <v>10</v>
      </c>
      <c r="P92" s="662" t="s">
        <v>10</v>
      </c>
      <c r="Q92" s="662"/>
    </row>
    <row r="93" spans="1:17">
      <c r="A93" s="597" t="s">
        <v>1204</v>
      </c>
      <c r="B93" s="827"/>
      <c r="C93" s="828">
        <v>2</v>
      </c>
      <c r="D93" s="620">
        <v>1</v>
      </c>
      <c r="E93" s="616">
        <v>1</v>
      </c>
      <c r="F93" s="616" t="s">
        <v>10</v>
      </c>
      <c r="G93" s="616" t="s">
        <v>10</v>
      </c>
      <c r="H93" s="616" t="s">
        <v>10</v>
      </c>
      <c r="I93" s="616" t="s">
        <v>10</v>
      </c>
      <c r="J93" s="616" t="s">
        <v>10</v>
      </c>
      <c r="K93" s="616" t="s">
        <v>10</v>
      </c>
      <c r="L93" s="662" t="s">
        <v>10</v>
      </c>
      <c r="M93" s="662" t="s">
        <v>10</v>
      </c>
      <c r="N93" s="662" t="s">
        <v>10</v>
      </c>
      <c r="O93" s="662" t="s">
        <v>10</v>
      </c>
      <c r="P93" s="662" t="s">
        <v>10</v>
      </c>
      <c r="Q93" s="662"/>
    </row>
    <row r="94" spans="1:17">
      <c r="A94" s="597" t="s">
        <v>1311</v>
      </c>
      <c r="B94" s="597"/>
      <c r="C94" s="828">
        <v>72</v>
      </c>
      <c r="D94" s="620">
        <v>32</v>
      </c>
      <c r="E94" s="620">
        <v>7</v>
      </c>
      <c r="F94" s="620">
        <v>16</v>
      </c>
      <c r="G94" s="620">
        <v>15</v>
      </c>
      <c r="H94" s="620">
        <v>13</v>
      </c>
      <c r="I94" s="616">
        <v>21</v>
      </c>
      <c r="J94" s="616">
        <v>26</v>
      </c>
      <c r="K94" s="620">
        <v>10</v>
      </c>
      <c r="L94" s="662">
        <v>19</v>
      </c>
      <c r="M94" s="662">
        <v>22</v>
      </c>
      <c r="N94" s="662">
        <v>13</v>
      </c>
      <c r="O94" s="662">
        <v>10</v>
      </c>
      <c r="P94" s="2">
        <v>16</v>
      </c>
    </row>
    <row r="95" spans="1:17">
      <c r="A95" s="597" t="s">
        <v>1310</v>
      </c>
      <c r="B95" s="597"/>
      <c r="C95" s="828">
        <v>12</v>
      </c>
      <c r="D95" s="620">
        <v>10</v>
      </c>
      <c r="E95" s="616">
        <v>14</v>
      </c>
      <c r="F95" s="620">
        <v>6</v>
      </c>
      <c r="G95" s="620">
        <v>9</v>
      </c>
      <c r="H95" s="620">
        <v>6</v>
      </c>
      <c r="I95" s="616">
        <v>7</v>
      </c>
      <c r="J95" s="616">
        <v>3</v>
      </c>
      <c r="K95" s="620">
        <v>4</v>
      </c>
      <c r="L95" s="662">
        <v>7</v>
      </c>
      <c r="M95" s="662">
        <v>5</v>
      </c>
      <c r="N95" s="662">
        <v>6</v>
      </c>
      <c r="O95" s="662">
        <v>8</v>
      </c>
      <c r="P95" s="2">
        <v>5</v>
      </c>
    </row>
    <row r="96" spans="1:17">
      <c r="A96" s="914" t="s">
        <v>1205</v>
      </c>
      <c r="B96" s="915"/>
      <c r="C96" s="620"/>
      <c r="D96" s="620"/>
      <c r="E96" s="620">
        <v>2</v>
      </c>
      <c r="F96" s="616">
        <v>1</v>
      </c>
      <c r="G96" s="620">
        <v>1</v>
      </c>
      <c r="J96" s="616">
        <v>2</v>
      </c>
      <c r="K96" s="616" t="s">
        <v>10</v>
      </c>
      <c r="L96" s="662" t="s">
        <v>10</v>
      </c>
      <c r="M96" s="662" t="s">
        <v>10</v>
      </c>
      <c r="N96" s="662" t="s">
        <v>10</v>
      </c>
      <c r="O96" s="662">
        <v>1</v>
      </c>
      <c r="P96" s="662" t="s">
        <v>10</v>
      </c>
      <c r="Q96" s="662"/>
    </row>
    <row r="97" spans="1:18">
      <c r="A97" s="916"/>
      <c r="B97" s="917"/>
      <c r="C97" s="918"/>
      <c r="D97" s="918"/>
      <c r="E97" s="918"/>
      <c r="F97" s="919"/>
      <c r="G97" s="918"/>
      <c r="H97" s="920"/>
      <c r="I97" s="920"/>
      <c r="J97" s="920"/>
      <c r="K97" s="920"/>
      <c r="L97" s="934"/>
      <c r="M97" s="934"/>
      <c r="N97" s="934"/>
      <c r="O97" s="934"/>
      <c r="P97" s="934"/>
      <c r="Q97" s="934"/>
    </row>
    <row r="98" spans="1:18">
      <c r="I98" s="653"/>
      <c r="J98" s="653"/>
    </row>
    <row r="99" spans="1:18" ht="15.75">
      <c r="A99" s="830" t="s">
        <v>1230</v>
      </c>
      <c r="B99" s="663"/>
      <c r="C99" s="663"/>
      <c r="D99" s="663"/>
      <c r="E99" s="663"/>
      <c r="F99" s="776"/>
      <c r="G99" s="776"/>
      <c r="H99" s="776"/>
      <c r="I99" s="653"/>
      <c r="J99" s="653"/>
    </row>
    <row r="100" spans="1:18" ht="15" customHeight="1">
      <c r="A100" s="2206" t="s">
        <v>749</v>
      </c>
      <c r="B100" s="2206"/>
      <c r="C100" s="2206"/>
      <c r="D100" s="2206"/>
      <c r="E100" s="2206"/>
      <c r="F100" s="2206"/>
      <c r="G100" s="620"/>
      <c r="H100" s="620"/>
      <c r="I100" s="616"/>
      <c r="J100" s="616"/>
      <c r="K100" s="620"/>
    </row>
    <row r="101" spans="1:18">
      <c r="A101" s="1266"/>
      <c r="B101" s="1266"/>
      <c r="C101" s="1264">
        <v>2003</v>
      </c>
      <c r="D101" s="1264">
        <v>2004</v>
      </c>
      <c r="E101" s="1193">
        <v>2007</v>
      </c>
      <c r="F101" s="1193">
        <v>2011</v>
      </c>
      <c r="G101" s="1193">
        <v>2012</v>
      </c>
      <c r="H101" s="1193">
        <v>2013</v>
      </c>
      <c r="I101" s="1236">
        <v>2014</v>
      </c>
      <c r="J101" s="1236">
        <v>2015</v>
      </c>
      <c r="K101" s="1236">
        <v>2016</v>
      </c>
      <c r="L101" s="1236">
        <v>2017</v>
      </c>
      <c r="M101" s="1236">
        <v>2018</v>
      </c>
      <c r="N101" s="1236">
        <v>2019</v>
      </c>
      <c r="O101" s="1236">
        <v>2020</v>
      </c>
      <c r="P101" s="1236">
        <v>2021</v>
      </c>
      <c r="Q101" s="1236">
        <v>2022</v>
      </c>
      <c r="R101" s="1236">
        <v>2023</v>
      </c>
    </row>
    <row r="102" spans="1:18">
      <c r="A102" s="620"/>
      <c r="B102" s="620"/>
      <c r="C102" s="620"/>
      <c r="D102" s="616"/>
      <c r="E102" s="620"/>
      <c r="F102" s="620"/>
      <c r="G102" s="620"/>
      <c r="H102" s="620"/>
      <c r="I102" s="616"/>
      <c r="J102" s="616"/>
      <c r="K102" s="620"/>
    </row>
    <row r="103" spans="1:18">
      <c r="A103" s="596" t="s">
        <v>1074</v>
      </c>
      <c r="B103" s="596"/>
      <c r="C103" s="611">
        <v>8</v>
      </c>
      <c r="D103" s="610">
        <v>10</v>
      </c>
      <c r="E103" s="610">
        <v>5</v>
      </c>
      <c r="F103" s="610">
        <v>19</v>
      </c>
      <c r="G103" s="610">
        <v>3</v>
      </c>
      <c r="H103" s="610">
        <v>16</v>
      </c>
      <c r="I103" s="611">
        <v>7</v>
      </c>
      <c r="J103" s="611">
        <v>2</v>
      </c>
      <c r="K103" s="610">
        <v>6</v>
      </c>
      <c r="L103" s="893">
        <v>5</v>
      </c>
      <c r="M103" s="893">
        <v>2</v>
      </c>
      <c r="N103" s="893">
        <v>3</v>
      </c>
      <c r="O103" s="893">
        <v>13</v>
      </c>
      <c r="P103" s="1018">
        <v>3</v>
      </c>
      <c r="Q103" s="1018">
        <v>2</v>
      </c>
      <c r="R103" s="1018">
        <v>6</v>
      </c>
    </row>
    <row r="104" spans="1:18" ht="24">
      <c r="A104" s="668" t="s">
        <v>410</v>
      </c>
      <c r="B104" s="597"/>
      <c r="C104" s="708"/>
      <c r="D104" s="616" t="s">
        <v>10</v>
      </c>
      <c r="E104" s="616" t="s">
        <v>10</v>
      </c>
      <c r="F104" s="616" t="s">
        <v>10</v>
      </c>
      <c r="G104" s="616" t="s">
        <v>10</v>
      </c>
      <c r="H104" s="616" t="s">
        <v>10</v>
      </c>
      <c r="I104" s="616" t="s">
        <v>10</v>
      </c>
      <c r="J104" s="616" t="s">
        <v>10</v>
      </c>
      <c r="K104" s="616" t="s">
        <v>10</v>
      </c>
      <c r="L104" s="616" t="s">
        <v>10</v>
      </c>
      <c r="M104" s="616" t="s">
        <v>10</v>
      </c>
      <c r="N104" s="616" t="s">
        <v>10</v>
      </c>
      <c r="O104" s="616" t="s">
        <v>10</v>
      </c>
      <c r="P104" s="616" t="s">
        <v>10</v>
      </c>
      <c r="Q104" s="616" t="s">
        <v>10</v>
      </c>
      <c r="R104" s="616" t="s">
        <v>10</v>
      </c>
    </row>
    <row r="105" spans="1:18">
      <c r="A105" s="668" t="s">
        <v>82</v>
      </c>
      <c r="B105" s="597"/>
      <c r="C105" s="708"/>
      <c r="D105" s="616"/>
      <c r="E105" s="616"/>
      <c r="F105" s="616"/>
      <c r="G105" s="616"/>
      <c r="H105" s="616"/>
      <c r="I105" s="616"/>
      <c r="J105" s="616"/>
      <c r="K105" s="616"/>
      <c r="L105" s="616"/>
      <c r="M105" s="616"/>
      <c r="N105" s="616"/>
      <c r="O105" s="616"/>
      <c r="Q105" s="653" t="s">
        <v>10</v>
      </c>
      <c r="R105" s="653" t="s">
        <v>10</v>
      </c>
    </row>
    <row r="106" spans="1:18" ht="24">
      <c r="A106" s="668" t="s">
        <v>1309</v>
      </c>
      <c r="B106" s="597"/>
      <c r="C106" s="616"/>
      <c r="D106" s="620">
        <v>2</v>
      </c>
      <c r="E106" s="616" t="s">
        <v>10</v>
      </c>
      <c r="F106" s="616" t="s">
        <v>10</v>
      </c>
      <c r="G106" s="620">
        <v>1</v>
      </c>
      <c r="H106" s="620">
        <v>1</v>
      </c>
      <c r="I106" s="616" t="s">
        <v>10</v>
      </c>
      <c r="J106" s="616" t="s">
        <v>10</v>
      </c>
      <c r="K106" s="616" t="s">
        <v>10</v>
      </c>
      <c r="L106" s="616" t="s">
        <v>10</v>
      </c>
      <c r="M106" s="616" t="s">
        <v>10</v>
      </c>
      <c r="N106" s="616" t="s">
        <v>10</v>
      </c>
      <c r="O106" s="616">
        <v>1</v>
      </c>
      <c r="P106" s="2">
        <v>1</v>
      </c>
      <c r="Q106" s="653" t="s">
        <v>10</v>
      </c>
      <c r="R106" s="2">
        <v>2</v>
      </c>
    </row>
    <row r="107" spans="1:18" ht="24">
      <c r="A107" s="668" t="s">
        <v>1308</v>
      </c>
      <c r="B107" s="597"/>
      <c r="C107" s="708"/>
      <c r="D107" s="616"/>
      <c r="E107" s="616"/>
      <c r="F107" s="616"/>
      <c r="G107" s="616"/>
      <c r="H107" s="620">
        <v>9</v>
      </c>
      <c r="I107" s="616">
        <v>1</v>
      </c>
      <c r="J107" s="616">
        <v>1</v>
      </c>
      <c r="K107" s="620">
        <v>5</v>
      </c>
      <c r="L107" s="54">
        <v>2</v>
      </c>
      <c r="M107" s="54">
        <v>1</v>
      </c>
      <c r="N107" s="54">
        <v>1</v>
      </c>
      <c r="O107" s="54">
        <v>1</v>
      </c>
      <c r="P107" s="2">
        <v>2</v>
      </c>
      <c r="Q107" s="653" t="s">
        <v>10</v>
      </c>
      <c r="R107" s="653" t="s">
        <v>10</v>
      </c>
    </row>
    <row r="108" spans="1:18" ht="24">
      <c r="A108" s="668" t="s">
        <v>1307</v>
      </c>
      <c r="H108" s="616" t="s">
        <v>10</v>
      </c>
      <c r="I108" s="2">
        <v>1</v>
      </c>
      <c r="J108" s="616" t="s">
        <v>10</v>
      </c>
      <c r="K108" s="616" t="s">
        <v>10</v>
      </c>
      <c r="L108" s="616">
        <v>1</v>
      </c>
      <c r="M108" s="616">
        <v>1</v>
      </c>
      <c r="N108" s="616"/>
      <c r="O108" s="616" t="s">
        <v>10</v>
      </c>
      <c r="P108" s="616" t="s">
        <v>10</v>
      </c>
      <c r="Q108" s="653" t="s">
        <v>10</v>
      </c>
      <c r="R108" s="653" t="s">
        <v>10</v>
      </c>
    </row>
    <row r="109" spans="1:18">
      <c r="A109" s="668" t="s">
        <v>982</v>
      </c>
      <c r="B109" s="597"/>
      <c r="C109" s="616"/>
      <c r="D109" s="620"/>
      <c r="E109" s="620"/>
      <c r="F109" s="620"/>
      <c r="G109" s="620"/>
      <c r="H109" s="616" t="s">
        <v>10</v>
      </c>
      <c r="I109" s="616" t="s">
        <v>10</v>
      </c>
      <c r="J109" s="616" t="s">
        <v>10</v>
      </c>
      <c r="K109" s="616" t="s">
        <v>10</v>
      </c>
      <c r="L109" s="616" t="s">
        <v>10</v>
      </c>
      <c r="M109" s="616" t="s">
        <v>10</v>
      </c>
      <c r="N109" s="616" t="s">
        <v>10</v>
      </c>
      <c r="O109" s="616" t="s">
        <v>10</v>
      </c>
      <c r="P109" s="616" t="s">
        <v>10</v>
      </c>
      <c r="Q109" s="653" t="s">
        <v>10</v>
      </c>
      <c r="R109" s="2">
        <v>1</v>
      </c>
    </row>
    <row r="110" spans="1:18" ht="24">
      <c r="A110" s="668" t="s">
        <v>1306</v>
      </c>
      <c r="B110" s="597"/>
      <c r="C110" s="616">
        <v>6</v>
      </c>
      <c r="D110" s="620">
        <v>4</v>
      </c>
      <c r="E110" s="620">
        <v>1</v>
      </c>
      <c r="F110" s="620">
        <v>4</v>
      </c>
      <c r="G110" s="620">
        <v>2</v>
      </c>
      <c r="H110" s="616" t="s">
        <v>10</v>
      </c>
      <c r="I110" s="616" t="s">
        <v>10</v>
      </c>
      <c r="J110" s="616" t="s">
        <v>10</v>
      </c>
      <c r="K110" s="616" t="s">
        <v>10</v>
      </c>
      <c r="L110" s="616" t="s">
        <v>10</v>
      </c>
      <c r="M110" s="616" t="s">
        <v>10</v>
      </c>
      <c r="N110" s="616" t="s">
        <v>10</v>
      </c>
      <c r="O110" s="616" t="s">
        <v>10</v>
      </c>
      <c r="P110" s="616" t="s">
        <v>10</v>
      </c>
      <c r="Q110" s="653" t="s">
        <v>10</v>
      </c>
    </row>
    <row r="111" spans="1:18" ht="24">
      <c r="A111" s="668" t="s">
        <v>408</v>
      </c>
      <c r="B111" s="597"/>
      <c r="C111" s="708">
        <v>1</v>
      </c>
      <c r="D111" s="620">
        <v>1</v>
      </c>
      <c r="E111" s="620">
        <v>1</v>
      </c>
      <c r="F111" s="616" t="s">
        <v>10</v>
      </c>
      <c r="G111" s="616" t="s">
        <v>10</v>
      </c>
      <c r="H111" s="616" t="s">
        <v>10</v>
      </c>
      <c r="I111" s="616" t="s">
        <v>10</v>
      </c>
      <c r="J111" s="616" t="s">
        <v>10</v>
      </c>
      <c r="K111" s="616" t="s">
        <v>10</v>
      </c>
      <c r="L111" s="616" t="s">
        <v>10</v>
      </c>
      <c r="M111" s="616" t="s">
        <v>10</v>
      </c>
      <c r="N111" s="616" t="s">
        <v>10</v>
      </c>
      <c r="O111" s="616" t="s">
        <v>10</v>
      </c>
      <c r="P111" s="616" t="s">
        <v>10</v>
      </c>
      <c r="Q111" s="653" t="s">
        <v>10</v>
      </c>
      <c r="R111" s="2">
        <v>1</v>
      </c>
    </row>
    <row r="112" spans="1:18">
      <c r="A112" s="668" t="s">
        <v>197</v>
      </c>
      <c r="B112" s="597"/>
      <c r="C112" s="708">
        <v>1</v>
      </c>
      <c r="D112" s="620"/>
      <c r="E112" s="620">
        <v>2</v>
      </c>
      <c r="F112" s="616" t="s">
        <v>10</v>
      </c>
      <c r="G112" s="616" t="s">
        <v>10</v>
      </c>
      <c r="H112" s="616" t="s">
        <v>10</v>
      </c>
      <c r="I112" s="616" t="s">
        <v>10</v>
      </c>
      <c r="J112" s="616" t="s">
        <v>10</v>
      </c>
      <c r="K112" s="616" t="s">
        <v>10</v>
      </c>
      <c r="L112" s="616" t="s">
        <v>10</v>
      </c>
      <c r="M112" s="616" t="s">
        <v>10</v>
      </c>
      <c r="N112" s="616" t="s">
        <v>10</v>
      </c>
      <c r="O112" s="616" t="s">
        <v>10</v>
      </c>
      <c r="P112" s="616" t="s">
        <v>10</v>
      </c>
      <c r="Q112" s="653" t="s">
        <v>10</v>
      </c>
      <c r="R112" s="653" t="s">
        <v>10</v>
      </c>
    </row>
    <row r="113" spans="1:18">
      <c r="A113" s="668" t="s">
        <v>987</v>
      </c>
      <c r="B113" s="597"/>
      <c r="C113" s="616" t="s">
        <v>10</v>
      </c>
      <c r="D113" s="620"/>
      <c r="E113" s="616" t="s">
        <v>10</v>
      </c>
      <c r="F113" s="616" t="s">
        <v>10</v>
      </c>
      <c r="G113" s="616" t="s">
        <v>10</v>
      </c>
      <c r="H113" s="620">
        <v>1</v>
      </c>
      <c r="I113" s="616" t="s">
        <v>10</v>
      </c>
      <c r="J113" s="616" t="s">
        <v>10</v>
      </c>
      <c r="K113" s="616" t="s">
        <v>10</v>
      </c>
      <c r="L113" s="616" t="s">
        <v>10</v>
      </c>
      <c r="M113" s="616" t="s">
        <v>10</v>
      </c>
      <c r="N113" s="616" t="s">
        <v>10</v>
      </c>
      <c r="O113" s="616" t="s">
        <v>10</v>
      </c>
      <c r="P113" s="616" t="s">
        <v>10</v>
      </c>
      <c r="Q113" s="653" t="s">
        <v>10</v>
      </c>
      <c r="R113" s="653" t="s">
        <v>10</v>
      </c>
    </row>
    <row r="114" spans="1:18">
      <c r="A114" s="668" t="s">
        <v>198</v>
      </c>
      <c r="J114" s="616" t="s">
        <v>10</v>
      </c>
      <c r="K114" s="616" t="s">
        <v>10</v>
      </c>
      <c r="L114" s="616" t="s">
        <v>10</v>
      </c>
      <c r="M114" s="616" t="s">
        <v>10</v>
      </c>
      <c r="N114" s="616" t="s">
        <v>10</v>
      </c>
      <c r="O114" s="616" t="s">
        <v>10</v>
      </c>
      <c r="P114" s="616" t="s">
        <v>10</v>
      </c>
      <c r="Q114" s="653" t="s">
        <v>10</v>
      </c>
      <c r="R114" s="653" t="s">
        <v>10</v>
      </c>
    </row>
    <row r="115" spans="1:18" ht="24">
      <c r="A115" s="668" t="s">
        <v>401</v>
      </c>
      <c r="B115" s="597"/>
      <c r="C115" s="616"/>
      <c r="D115" s="620"/>
      <c r="E115" s="616" t="s">
        <v>10</v>
      </c>
      <c r="F115" s="616" t="s">
        <v>10</v>
      </c>
      <c r="G115" s="616" t="s">
        <v>10</v>
      </c>
      <c r="H115" s="616" t="s">
        <v>10</v>
      </c>
      <c r="I115" s="616" t="s">
        <v>10</v>
      </c>
      <c r="J115" s="616" t="s">
        <v>10</v>
      </c>
      <c r="K115" s="616" t="s">
        <v>10</v>
      </c>
      <c r="L115" s="616" t="s">
        <v>10</v>
      </c>
      <c r="M115" s="616" t="s">
        <v>10</v>
      </c>
      <c r="N115" s="616" t="s">
        <v>10</v>
      </c>
      <c r="O115" s="616" t="s">
        <v>10</v>
      </c>
      <c r="P115" s="616" t="s">
        <v>10</v>
      </c>
      <c r="Q115" s="653" t="s">
        <v>10</v>
      </c>
      <c r="R115" s="653" t="s">
        <v>10</v>
      </c>
    </row>
    <row r="116" spans="1:18" ht="24">
      <c r="A116" s="668" t="s">
        <v>1006</v>
      </c>
      <c r="B116" s="827"/>
      <c r="C116" s="616" t="s">
        <v>10</v>
      </c>
      <c r="D116" s="620">
        <v>1</v>
      </c>
      <c r="E116" s="616">
        <v>1</v>
      </c>
      <c r="F116" s="616" t="s">
        <v>10</v>
      </c>
      <c r="G116" s="616" t="s">
        <v>10</v>
      </c>
      <c r="H116" s="616" t="s">
        <v>10</v>
      </c>
      <c r="I116" s="616" t="s">
        <v>10</v>
      </c>
      <c r="J116" s="616" t="s">
        <v>10</v>
      </c>
      <c r="K116" s="616" t="s">
        <v>10</v>
      </c>
      <c r="L116" s="616" t="s">
        <v>10</v>
      </c>
      <c r="M116" s="616" t="s">
        <v>10</v>
      </c>
      <c r="N116" s="616" t="s">
        <v>10</v>
      </c>
      <c r="O116" s="616" t="s">
        <v>10</v>
      </c>
      <c r="P116" s="616" t="s">
        <v>10</v>
      </c>
      <c r="Q116" s="653" t="s">
        <v>10</v>
      </c>
      <c r="R116" s="653" t="s">
        <v>10</v>
      </c>
    </row>
    <row r="117" spans="1:18" ht="24">
      <c r="A117" s="668" t="s">
        <v>991</v>
      </c>
      <c r="B117" s="827"/>
      <c r="C117" s="616"/>
      <c r="D117" s="620"/>
      <c r="E117" s="616"/>
      <c r="F117" s="616"/>
      <c r="G117" s="616"/>
      <c r="H117" s="616" t="s">
        <v>10</v>
      </c>
      <c r="I117" s="616" t="s">
        <v>10</v>
      </c>
      <c r="J117" s="616" t="s">
        <v>10</v>
      </c>
      <c r="K117" s="616" t="s">
        <v>10</v>
      </c>
      <c r="L117" s="616" t="s">
        <v>10</v>
      </c>
      <c r="M117" s="616" t="s">
        <v>10</v>
      </c>
      <c r="N117" s="616" t="s">
        <v>10</v>
      </c>
      <c r="O117" s="616">
        <v>1</v>
      </c>
      <c r="P117" s="616" t="s">
        <v>10</v>
      </c>
      <c r="Q117" s="653" t="s">
        <v>10</v>
      </c>
      <c r="R117" s="653" t="s">
        <v>10</v>
      </c>
    </row>
    <row r="118" spans="1:18" ht="24">
      <c r="A118" s="668" t="s">
        <v>1305</v>
      </c>
      <c r="B118" s="597"/>
      <c r="C118" s="616" t="s">
        <v>10</v>
      </c>
      <c r="D118" s="620"/>
      <c r="E118" s="616" t="s">
        <v>10</v>
      </c>
      <c r="F118" s="620">
        <v>15</v>
      </c>
      <c r="G118" s="620"/>
      <c r="H118" s="620">
        <v>5</v>
      </c>
      <c r="I118" s="616">
        <v>5</v>
      </c>
      <c r="J118" s="616">
        <v>1</v>
      </c>
      <c r="K118" s="616" t="s">
        <v>10</v>
      </c>
      <c r="L118" s="54">
        <v>2</v>
      </c>
      <c r="M118" s="616" t="s">
        <v>10</v>
      </c>
      <c r="N118" s="616">
        <v>2</v>
      </c>
      <c r="O118" s="616">
        <v>10</v>
      </c>
      <c r="P118" s="616" t="s">
        <v>10</v>
      </c>
      <c r="Q118" s="653">
        <v>2</v>
      </c>
      <c r="R118" s="2">
        <v>2</v>
      </c>
    </row>
    <row r="119" spans="1:18">
      <c r="A119" s="668" t="s">
        <v>994</v>
      </c>
      <c r="B119" s="597"/>
      <c r="C119" s="616"/>
      <c r="D119" s="620"/>
      <c r="E119" s="616"/>
      <c r="F119" s="620"/>
      <c r="G119" s="620"/>
      <c r="H119" s="616" t="s">
        <v>10</v>
      </c>
      <c r="I119" s="616" t="s">
        <v>10</v>
      </c>
      <c r="J119" s="616" t="s">
        <v>10</v>
      </c>
      <c r="K119" s="616" t="s">
        <v>10</v>
      </c>
      <c r="L119" s="616" t="s">
        <v>10</v>
      </c>
      <c r="M119" s="616" t="s">
        <v>10</v>
      </c>
      <c r="N119" s="616" t="s">
        <v>10</v>
      </c>
      <c r="O119" s="616" t="s">
        <v>10</v>
      </c>
      <c r="P119" s="616" t="s">
        <v>10</v>
      </c>
      <c r="Q119" s="653" t="s">
        <v>10</v>
      </c>
      <c r="R119" s="653" t="s">
        <v>10</v>
      </c>
    </row>
    <row r="120" spans="1:18" ht="24">
      <c r="A120" s="668" t="s">
        <v>409</v>
      </c>
      <c r="B120" s="597"/>
      <c r="C120" s="708"/>
      <c r="D120" s="620"/>
      <c r="E120" s="616" t="s">
        <v>10</v>
      </c>
      <c r="F120" s="616" t="s">
        <v>10</v>
      </c>
      <c r="G120" s="616" t="s">
        <v>10</v>
      </c>
      <c r="H120" s="616" t="s">
        <v>10</v>
      </c>
      <c r="I120" s="616" t="s">
        <v>10</v>
      </c>
      <c r="J120" s="616">
        <v>1</v>
      </c>
      <c r="K120" s="616">
        <v>1</v>
      </c>
      <c r="L120" s="616" t="s">
        <v>10</v>
      </c>
      <c r="M120" s="616" t="s">
        <v>10</v>
      </c>
      <c r="N120" s="616" t="s">
        <v>10</v>
      </c>
      <c r="O120" s="616" t="s">
        <v>10</v>
      </c>
      <c r="P120" s="616" t="s">
        <v>10</v>
      </c>
      <c r="Q120" s="653" t="s">
        <v>10</v>
      </c>
      <c r="R120" s="653" t="s">
        <v>10</v>
      </c>
    </row>
    <row r="121" spans="1:18">
      <c r="A121" s="668" t="s">
        <v>996</v>
      </c>
      <c r="B121" s="597"/>
      <c r="C121" s="708" t="s">
        <v>10</v>
      </c>
      <c r="D121" s="620">
        <v>2</v>
      </c>
      <c r="E121" s="616" t="s">
        <v>10</v>
      </c>
      <c r="F121" s="616" t="s">
        <v>10</v>
      </c>
      <c r="G121" s="616" t="s">
        <v>10</v>
      </c>
      <c r="H121" s="616" t="s">
        <v>10</v>
      </c>
      <c r="I121" s="616" t="s">
        <v>10</v>
      </c>
      <c r="J121" s="616" t="s">
        <v>10</v>
      </c>
      <c r="L121" s="616" t="s">
        <v>10</v>
      </c>
      <c r="M121" s="616" t="s">
        <v>10</v>
      </c>
      <c r="N121" s="616" t="s">
        <v>10</v>
      </c>
      <c r="O121" s="616" t="s">
        <v>10</v>
      </c>
      <c r="P121" s="616" t="s">
        <v>10</v>
      </c>
      <c r="Q121" s="653" t="s">
        <v>10</v>
      </c>
      <c r="R121" s="653" t="s">
        <v>10</v>
      </c>
    </row>
    <row r="122" spans="1:18">
      <c r="A122" s="668" t="s">
        <v>997</v>
      </c>
      <c r="B122" s="597"/>
      <c r="C122" s="708" t="s">
        <v>10</v>
      </c>
      <c r="D122" s="708" t="s">
        <v>10</v>
      </c>
      <c r="E122" s="616" t="s">
        <v>10</v>
      </c>
      <c r="F122" s="616" t="s">
        <v>10</v>
      </c>
      <c r="G122" s="616" t="s">
        <v>10</v>
      </c>
      <c r="H122" s="616" t="s">
        <v>10</v>
      </c>
      <c r="I122" s="616" t="s">
        <v>10</v>
      </c>
      <c r="J122" s="616" t="s">
        <v>10</v>
      </c>
      <c r="K122" s="616" t="s">
        <v>10</v>
      </c>
      <c r="L122" s="616" t="s">
        <v>10</v>
      </c>
      <c r="M122" s="616" t="s">
        <v>10</v>
      </c>
      <c r="N122" s="616" t="s">
        <v>10</v>
      </c>
      <c r="O122" s="616" t="s">
        <v>10</v>
      </c>
      <c r="P122" s="616" t="s">
        <v>10</v>
      </c>
      <c r="Q122" s="653" t="s">
        <v>10</v>
      </c>
      <c r="R122" s="653" t="s">
        <v>10</v>
      </c>
    </row>
    <row r="123" spans="1:18">
      <c r="A123" s="1196"/>
      <c r="B123" s="1196"/>
      <c r="C123" s="1196"/>
      <c r="D123" s="1196"/>
      <c r="E123" s="1267"/>
      <c r="F123" s="1196"/>
      <c r="G123" s="1196"/>
      <c r="H123" s="1196"/>
      <c r="I123" s="1267"/>
      <c r="J123" s="1267"/>
      <c r="K123" s="1196"/>
      <c r="L123" s="1195"/>
      <c r="M123" s="1195"/>
      <c r="N123" s="1195"/>
      <c r="O123" s="1195"/>
      <c r="P123" s="920"/>
      <c r="Q123" s="920"/>
    </row>
    <row r="124" spans="1:18">
      <c r="I124" s="653"/>
      <c r="J124" s="653"/>
    </row>
    <row r="125" spans="1:18" ht="15.75">
      <c r="A125" s="664" t="s">
        <v>1076</v>
      </c>
      <c r="B125" s="664"/>
      <c r="C125" s="664"/>
      <c r="D125" s="664"/>
      <c r="E125" s="664"/>
      <c r="F125" s="664"/>
      <c r="G125" s="776"/>
      <c r="H125" s="776"/>
      <c r="I125" s="653"/>
      <c r="J125" s="653"/>
    </row>
    <row r="126" spans="1:18" ht="16.5" thickBot="1">
      <c r="A126" s="2184" t="s">
        <v>1075</v>
      </c>
      <c r="B126" s="2184"/>
      <c r="C126" s="2184"/>
      <c r="D126" s="2184"/>
      <c r="E126" s="2184"/>
      <c r="F126" s="2184"/>
      <c r="G126" s="654"/>
      <c r="I126" s="653"/>
      <c r="J126" s="653"/>
    </row>
    <row r="127" spans="1:18" ht="13.5" hidden="1" customHeight="1" thickBot="1">
      <c r="A127" s="2207" t="s">
        <v>873</v>
      </c>
      <c r="B127" s="2207"/>
      <c r="C127" s="2207"/>
      <c r="D127" s="2207"/>
      <c r="E127" s="2207"/>
      <c r="F127" s="2207"/>
      <c r="I127" s="653"/>
      <c r="J127" s="653"/>
    </row>
    <row r="128" spans="1:18" ht="13.5" hidden="1" customHeight="1" thickBot="1">
      <c r="A128" s="775"/>
      <c r="B128" s="775"/>
      <c r="C128" s="770">
        <v>2003</v>
      </c>
      <c r="D128" s="770">
        <v>2004</v>
      </c>
      <c r="E128" s="771">
        <v>2006</v>
      </c>
      <c r="F128" s="772">
        <v>2010</v>
      </c>
      <c r="I128" s="653"/>
      <c r="J128" s="653"/>
    </row>
    <row r="129" spans="1:18" ht="13.5" hidden="1" customHeight="1" thickBot="1">
      <c r="D129" s="653"/>
      <c r="I129" s="653"/>
      <c r="J129" s="653"/>
    </row>
    <row r="130" spans="1:18">
      <c r="A130" s="1266"/>
      <c r="B130" s="1266"/>
      <c r="C130" s="1264">
        <v>2003</v>
      </c>
      <c r="D130" s="1264">
        <v>2004</v>
      </c>
      <c r="E130" s="1193">
        <v>2007</v>
      </c>
      <c r="F130" s="1193">
        <v>2011</v>
      </c>
      <c r="G130" s="1193">
        <v>2012</v>
      </c>
      <c r="H130" s="1193">
        <v>2013</v>
      </c>
      <c r="I130" s="1236">
        <v>2014</v>
      </c>
      <c r="J130" s="1236">
        <v>2015</v>
      </c>
      <c r="K130" s="1236">
        <v>2016</v>
      </c>
      <c r="L130" s="1236">
        <v>2017</v>
      </c>
      <c r="M130" s="1236">
        <v>2018</v>
      </c>
      <c r="N130" s="1236">
        <v>2019</v>
      </c>
      <c r="O130" s="1236">
        <v>2020</v>
      </c>
      <c r="P130" s="1236">
        <v>2021</v>
      </c>
      <c r="Q130" s="1236">
        <v>2022</v>
      </c>
      <c r="R130" s="1236">
        <v>2023</v>
      </c>
    </row>
    <row r="131" spans="1:18">
      <c r="A131" s="596" t="s">
        <v>1074</v>
      </c>
      <c r="B131" s="596"/>
      <c r="C131" s="610">
        <v>1</v>
      </c>
      <c r="D131" s="610">
        <v>4</v>
      </c>
      <c r="E131" s="610">
        <v>2</v>
      </c>
      <c r="F131" s="610">
        <v>1</v>
      </c>
      <c r="G131" s="610">
        <v>1</v>
      </c>
      <c r="H131" s="610">
        <v>3</v>
      </c>
      <c r="I131" s="611">
        <v>2</v>
      </c>
      <c r="J131" s="611">
        <v>1</v>
      </c>
      <c r="K131" s="610">
        <v>1</v>
      </c>
      <c r="L131" s="893">
        <v>3</v>
      </c>
      <c r="M131" s="893">
        <v>1</v>
      </c>
      <c r="N131" s="975" t="s">
        <v>10</v>
      </c>
      <c r="O131" s="975" t="s">
        <v>10</v>
      </c>
      <c r="P131" s="1018">
        <v>2</v>
      </c>
      <c r="Q131" s="1018">
        <v>2</v>
      </c>
      <c r="R131" s="1018">
        <v>4</v>
      </c>
    </row>
    <row r="132" spans="1:18" ht="24">
      <c r="A132" s="668" t="s">
        <v>410</v>
      </c>
      <c r="B132" s="597"/>
      <c r="C132" s="620"/>
      <c r="D132" s="708" t="s">
        <v>10</v>
      </c>
      <c r="E132" s="616" t="s">
        <v>10</v>
      </c>
      <c r="F132" s="616" t="s">
        <v>10</v>
      </c>
      <c r="G132" s="616" t="s">
        <v>10</v>
      </c>
      <c r="H132" s="616" t="s">
        <v>10</v>
      </c>
      <c r="I132" s="616" t="s">
        <v>10</v>
      </c>
      <c r="J132" s="616" t="s">
        <v>10</v>
      </c>
      <c r="K132" s="616" t="s">
        <v>10</v>
      </c>
      <c r="L132" s="616" t="s">
        <v>10</v>
      </c>
      <c r="M132" s="616" t="s">
        <v>10</v>
      </c>
      <c r="N132" s="975" t="s">
        <v>10</v>
      </c>
      <c r="O132" s="975" t="s">
        <v>10</v>
      </c>
      <c r="P132" s="616" t="s">
        <v>10</v>
      </c>
      <c r="Q132" s="616" t="s">
        <v>10</v>
      </c>
      <c r="R132" s="616" t="s">
        <v>10</v>
      </c>
    </row>
    <row r="133" spans="1:18">
      <c r="A133" s="668" t="s">
        <v>82</v>
      </c>
      <c r="B133" s="597"/>
      <c r="C133" s="620"/>
      <c r="D133" s="708" t="s">
        <v>10</v>
      </c>
      <c r="E133" s="616" t="s">
        <v>10</v>
      </c>
      <c r="F133" s="616" t="s">
        <v>10</v>
      </c>
      <c r="G133" s="616" t="s">
        <v>10</v>
      </c>
      <c r="H133" s="616" t="s">
        <v>10</v>
      </c>
      <c r="I133" s="616" t="s">
        <v>10</v>
      </c>
      <c r="J133" s="616" t="s">
        <v>10</v>
      </c>
      <c r="K133" s="616" t="s">
        <v>10</v>
      </c>
      <c r="L133" s="616" t="s">
        <v>10</v>
      </c>
      <c r="M133" s="616" t="s">
        <v>10</v>
      </c>
      <c r="N133" s="975" t="s">
        <v>10</v>
      </c>
      <c r="O133" s="975" t="s">
        <v>10</v>
      </c>
      <c r="P133" s="616" t="s">
        <v>10</v>
      </c>
      <c r="Q133" s="616" t="s">
        <v>10</v>
      </c>
      <c r="R133" s="616" t="s">
        <v>10</v>
      </c>
    </row>
    <row r="134" spans="1:18" ht="24">
      <c r="A134" s="668" t="s">
        <v>1309</v>
      </c>
      <c r="B134" s="597"/>
      <c r="C134" s="620"/>
      <c r="D134" s="620">
        <v>1</v>
      </c>
      <c r="E134" s="616" t="s">
        <v>10</v>
      </c>
      <c r="F134" s="616" t="s">
        <v>10</v>
      </c>
      <c r="G134" s="616" t="s">
        <v>10</v>
      </c>
      <c r="H134" s="620">
        <v>1</v>
      </c>
      <c r="I134" s="616" t="s">
        <v>10</v>
      </c>
      <c r="J134" s="616" t="s">
        <v>10</v>
      </c>
      <c r="K134" s="616" t="s">
        <v>10</v>
      </c>
      <c r="L134" s="616" t="s">
        <v>10</v>
      </c>
      <c r="M134" s="616" t="s">
        <v>10</v>
      </c>
      <c r="N134" s="975" t="s">
        <v>10</v>
      </c>
      <c r="O134" s="975" t="s">
        <v>10</v>
      </c>
      <c r="P134" s="616">
        <v>1</v>
      </c>
      <c r="Q134" s="616" t="s">
        <v>10</v>
      </c>
      <c r="R134" s="616" t="s">
        <v>10</v>
      </c>
    </row>
    <row r="135" spans="1:18" ht="24">
      <c r="A135" s="668" t="s">
        <v>1308</v>
      </c>
      <c r="B135" s="597"/>
      <c r="C135" s="620"/>
      <c r="D135" s="620"/>
      <c r="E135" s="620"/>
      <c r="F135" s="620"/>
      <c r="G135" s="620"/>
      <c r="H135" s="620">
        <v>2</v>
      </c>
      <c r="I135" s="616">
        <v>1</v>
      </c>
      <c r="J135" s="616">
        <v>1</v>
      </c>
      <c r="K135" s="620">
        <v>1</v>
      </c>
      <c r="L135" s="54">
        <v>1</v>
      </c>
      <c r="M135" s="616" t="s">
        <v>10</v>
      </c>
      <c r="N135" s="975" t="s">
        <v>10</v>
      </c>
      <c r="O135" s="975" t="s">
        <v>10</v>
      </c>
      <c r="P135" s="616">
        <v>1</v>
      </c>
      <c r="Q135" s="616" t="s">
        <v>10</v>
      </c>
      <c r="R135" s="616" t="s">
        <v>10</v>
      </c>
    </row>
    <row r="136" spans="1:18" ht="24">
      <c r="A136" s="668" t="s">
        <v>1307</v>
      </c>
      <c r="B136" s="597"/>
      <c r="C136" s="620">
        <v>1</v>
      </c>
      <c r="D136" s="620">
        <v>2</v>
      </c>
      <c r="E136" s="620">
        <v>1</v>
      </c>
      <c r="F136" s="620">
        <v>1</v>
      </c>
      <c r="G136" s="620">
        <v>1</v>
      </c>
      <c r="H136" s="616" t="s">
        <v>10</v>
      </c>
      <c r="I136" s="616">
        <v>1</v>
      </c>
      <c r="J136" s="616" t="s">
        <v>10</v>
      </c>
      <c r="K136" s="616" t="s">
        <v>10</v>
      </c>
      <c r="L136" s="616">
        <v>1</v>
      </c>
      <c r="M136" s="616">
        <v>1</v>
      </c>
      <c r="N136" s="975" t="s">
        <v>10</v>
      </c>
      <c r="O136" s="975" t="s">
        <v>10</v>
      </c>
      <c r="P136" s="616" t="s">
        <v>10</v>
      </c>
      <c r="Q136" s="616" t="s">
        <v>10</v>
      </c>
      <c r="R136" s="616" t="s">
        <v>10</v>
      </c>
    </row>
    <row r="137" spans="1:18">
      <c r="A137" s="668" t="s">
        <v>982</v>
      </c>
      <c r="B137" s="597"/>
      <c r="C137" s="620"/>
      <c r="D137" s="708" t="s">
        <v>10</v>
      </c>
      <c r="E137" s="616" t="s">
        <v>10</v>
      </c>
      <c r="F137" s="616" t="s">
        <v>10</v>
      </c>
      <c r="G137" s="616" t="s">
        <v>10</v>
      </c>
      <c r="H137" s="616" t="s">
        <v>10</v>
      </c>
      <c r="I137" s="616" t="s">
        <v>10</v>
      </c>
      <c r="J137" s="616" t="s">
        <v>10</v>
      </c>
      <c r="K137" s="616" t="s">
        <v>10</v>
      </c>
      <c r="L137" s="616" t="s">
        <v>10</v>
      </c>
      <c r="M137" s="616" t="s">
        <v>10</v>
      </c>
      <c r="N137" s="975" t="s">
        <v>10</v>
      </c>
      <c r="O137" s="975" t="s">
        <v>10</v>
      </c>
      <c r="P137" s="616" t="s">
        <v>10</v>
      </c>
      <c r="Q137" s="616" t="s">
        <v>10</v>
      </c>
      <c r="R137" s="2">
        <v>1</v>
      </c>
    </row>
    <row r="138" spans="1:18" ht="24">
      <c r="A138" s="668" t="s">
        <v>1306</v>
      </c>
      <c r="B138" s="597"/>
      <c r="C138" s="620"/>
      <c r="D138" s="708">
        <v>1</v>
      </c>
      <c r="E138" s="616" t="s">
        <v>10</v>
      </c>
      <c r="F138" s="616" t="s">
        <v>10</v>
      </c>
      <c r="G138" s="616" t="s">
        <v>10</v>
      </c>
      <c r="H138" s="616" t="s">
        <v>10</v>
      </c>
      <c r="I138" s="616" t="s">
        <v>10</v>
      </c>
      <c r="J138" s="616" t="s">
        <v>10</v>
      </c>
      <c r="K138" s="616" t="s">
        <v>10</v>
      </c>
      <c r="L138" s="616" t="s">
        <v>10</v>
      </c>
      <c r="M138" s="616" t="s">
        <v>10</v>
      </c>
      <c r="N138" s="975" t="s">
        <v>10</v>
      </c>
      <c r="O138" s="975" t="s">
        <v>10</v>
      </c>
      <c r="P138" s="616" t="s">
        <v>10</v>
      </c>
      <c r="Q138" s="616" t="s">
        <v>10</v>
      </c>
      <c r="R138" s="616" t="s">
        <v>10</v>
      </c>
    </row>
    <row r="139" spans="1:18" ht="24">
      <c r="A139" s="668" t="s">
        <v>408</v>
      </c>
      <c r="B139" s="597"/>
      <c r="C139" s="620"/>
      <c r="D139" s="708" t="s">
        <v>10</v>
      </c>
      <c r="E139" s="616" t="s">
        <v>10</v>
      </c>
      <c r="F139" s="616" t="s">
        <v>10</v>
      </c>
      <c r="G139" s="616" t="s">
        <v>10</v>
      </c>
      <c r="H139" s="616" t="s">
        <v>10</v>
      </c>
      <c r="I139" s="616" t="s">
        <v>10</v>
      </c>
      <c r="J139" s="616" t="s">
        <v>10</v>
      </c>
      <c r="K139" s="616" t="s">
        <v>10</v>
      </c>
      <c r="L139" s="616" t="s">
        <v>10</v>
      </c>
      <c r="M139" s="616" t="s">
        <v>10</v>
      </c>
      <c r="N139" s="975" t="s">
        <v>10</v>
      </c>
      <c r="O139" s="975" t="s">
        <v>10</v>
      </c>
      <c r="P139" s="616" t="s">
        <v>10</v>
      </c>
      <c r="Q139" s="616" t="s">
        <v>10</v>
      </c>
      <c r="R139" s="2">
        <v>1</v>
      </c>
    </row>
    <row r="140" spans="1:18">
      <c r="A140" s="668" t="s">
        <v>197</v>
      </c>
      <c r="B140" s="597"/>
      <c r="C140" s="620"/>
      <c r="D140" s="708" t="s">
        <v>10</v>
      </c>
      <c r="E140" s="616" t="s">
        <v>10</v>
      </c>
      <c r="F140" s="616" t="s">
        <v>10</v>
      </c>
      <c r="G140" s="616" t="s">
        <v>10</v>
      </c>
      <c r="H140" s="616" t="s">
        <v>10</v>
      </c>
      <c r="I140" s="616" t="s">
        <v>10</v>
      </c>
      <c r="J140" s="616" t="s">
        <v>10</v>
      </c>
      <c r="K140" s="616" t="s">
        <v>10</v>
      </c>
      <c r="L140" s="616" t="s">
        <v>10</v>
      </c>
      <c r="M140" s="616" t="s">
        <v>10</v>
      </c>
      <c r="N140" s="975" t="s">
        <v>10</v>
      </c>
      <c r="O140" s="975" t="s">
        <v>10</v>
      </c>
      <c r="P140" s="616" t="s">
        <v>10</v>
      </c>
      <c r="Q140" s="616" t="s">
        <v>10</v>
      </c>
      <c r="R140" s="616" t="s">
        <v>10</v>
      </c>
    </row>
    <row r="141" spans="1:18">
      <c r="A141" s="668" t="s">
        <v>987</v>
      </c>
      <c r="B141" s="597"/>
      <c r="C141" s="620"/>
      <c r="D141" s="620"/>
      <c r="E141" s="616" t="s">
        <v>10</v>
      </c>
      <c r="F141" s="616" t="s">
        <v>10</v>
      </c>
      <c r="G141" s="616" t="s">
        <v>10</v>
      </c>
      <c r="H141" s="616" t="s">
        <v>10</v>
      </c>
      <c r="I141" s="616" t="s">
        <v>10</v>
      </c>
      <c r="J141" s="616" t="s">
        <v>10</v>
      </c>
      <c r="K141" s="616" t="s">
        <v>10</v>
      </c>
      <c r="L141" s="616" t="s">
        <v>10</v>
      </c>
      <c r="M141" s="616" t="s">
        <v>10</v>
      </c>
      <c r="N141" s="975" t="s">
        <v>10</v>
      </c>
      <c r="O141" s="975" t="s">
        <v>10</v>
      </c>
      <c r="P141" s="616" t="s">
        <v>10</v>
      </c>
      <c r="Q141" s="616" t="s">
        <v>10</v>
      </c>
      <c r="R141" s="616" t="s">
        <v>10</v>
      </c>
    </row>
    <row r="142" spans="1:18">
      <c r="A142" s="668" t="s">
        <v>198</v>
      </c>
      <c r="B142" s="827"/>
      <c r="C142" s="620"/>
      <c r="D142" s="708" t="s">
        <v>10</v>
      </c>
      <c r="E142" s="616">
        <v>1</v>
      </c>
      <c r="F142" s="616" t="s">
        <v>10</v>
      </c>
      <c r="G142" s="616" t="s">
        <v>10</v>
      </c>
      <c r="H142" s="616" t="s">
        <v>10</v>
      </c>
      <c r="I142" s="616" t="s">
        <v>10</v>
      </c>
      <c r="J142" s="616" t="s">
        <v>10</v>
      </c>
      <c r="K142" s="616" t="s">
        <v>10</v>
      </c>
      <c r="L142" s="616" t="s">
        <v>10</v>
      </c>
      <c r="M142" s="616" t="s">
        <v>10</v>
      </c>
      <c r="N142" s="975" t="s">
        <v>10</v>
      </c>
      <c r="O142" s="975" t="s">
        <v>10</v>
      </c>
      <c r="P142" s="616" t="s">
        <v>10</v>
      </c>
      <c r="Q142" s="616" t="s">
        <v>10</v>
      </c>
      <c r="R142" s="616" t="s">
        <v>10</v>
      </c>
    </row>
    <row r="143" spans="1:18" ht="24">
      <c r="A143" s="668" t="s">
        <v>401</v>
      </c>
      <c r="B143" s="597"/>
      <c r="C143" s="620"/>
      <c r="D143" s="620"/>
      <c r="E143" s="616" t="s">
        <v>10</v>
      </c>
      <c r="F143" s="616" t="s">
        <v>10</v>
      </c>
      <c r="G143" s="616" t="s">
        <v>10</v>
      </c>
      <c r="H143" s="616" t="s">
        <v>10</v>
      </c>
      <c r="I143" s="616" t="s">
        <v>10</v>
      </c>
      <c r="J143" s="616" t="s">
        <v>10</v>
      </c>
      <c r="K143" s="616" t="s">
        <v>10</v>
      </c>
      <c r="L143" s="616" t="s">
        <v>10</v>
      </c>
      <c r="M143" s="616" t="s">
        <v>10</v>
      </c>
      <c r="N143" s="975" t="s">
        <v>10</v>
      </c>
      <c r="O143" s="975" t="s">
        <v>10</v>
      </c>
      <c r="P143" s="616" t="s">
        <v>10</v>
      </c>
      <c r="Q143" s="616" t="s">
        <v>10</v>
      </c>
      <c r="R143" s="616" t="s">
        <v>10</v>
      </c>
    </row>
    <row r="144" spans="1:18" ht="24">
      <c r="A144" s="668" t="s">
        <v>1006</v>
      </c>
      <c r="B144" s="597"/>
      <c r="C144" s="620"/>
      <c r="D144" s="708" t="s">
        <v>10</v>
      </c>
      <c r="E144" s="616" t="s">
        <v>10</v>
      </c>
      <c r="F144" s="616" t="s">
        <v>10</v>
      </c>
      <c r="G144" s="616" t="s">
        <v>10</v>
      </c>
      <c r="H144" s="616" t="s">
        <v>10</v>
      </c>
      <c r="I144" s="616" t="s">
        <v>10</v>
      </c>
      <c r="J144" s="616" t="s">
        <v>10</v>
      </c>
      <c r="K144" s="616" t="s">
        <v>10</v>
      </c>
      <c r="L144" s="616" t="s">
        <v>10</v>
      </c>
      <c r="M144" s="616" t="s">
        <v>10</v>
      </c>
      <c r="N144" s="975" t="s">
        <v>10</v>
      </c>
      <c r="O144" s="975" t="s">
        <v>10</v>
      </c>
      <c r="P144" s="616" t="s">
        <v>10</v>
      </c>
      <c r="Q144" s="616" t="s">
        <v>10</v>
      </c>
      <c r="R144" s="616" t="s">
        <v>10</v>
      </c>
    </row>
    <row r="145" spans="1:18" ht="24">
      <c r="A145" s="668" t="s">
        <v>991</v>
      </c>
      <c r="B145" s="597"/>
      <c r="C145" s="620"/>
      <c r="D145" s="708" t="s">
        <v>10</v>
      </c>
      <c r="E145" s="616" t="s">
        <v>10</v>
      </c>
      <c r="F145" s="616" t="s">
        <v>10</v>
      </c>
      <c r="G145" s="616" t="s">
        <v>10</v>
      </c>
      <c r="H145" s="616" t="s">
        <v>10</v>
      </c>
      <c r="I145" s="616" t="s">
        <v>10</v>
      </c>
      <c r="J145" s="616" t="s">
        <v>10</v>
      </c>
      <c r="K145" s="616" t="s">
        <v>10</v>
      </c>
      <c r="L145" s="616" t="s">
        <v>10</v>
      </c>
      <c r="M145" s="616" t="s">
        <v>10</v>
      </c>
      <c r="N145" s="975" t="s">
        <v>10</v>
      </c>
      <c r="O145" s="975" t="s">
        <v>10</v>
      </c>
      <c r="P145" s="616" t="s">
        <v>10</v>
      </c>
      <c r="Q145" s="616" t="s">
        <v>10</v>
      </c>
      <c r="R145" s="616" t="s">
        <v>10</v>
      </c>
    </row>
    <row r="146" spans="1:18" ht="24">
      <c r="A146" s="668" t="s">
        <v>1305</v>
      </c>
      <c r="B146" s="597"/>
      <c r="C146" s="620"/>
      <c r="D146" s="620"/>
      <c r="E146" s="616"/>
      <c r="F146" s="616" t="s">
        <v>10</v>
      </c>
      <c r="G146" s="616" t="s">
        <v>10</v>
      </c>
      <c r="H146" s="616" t="s">
        <v>10</v>
      </c>
      <c r="I146" s="616" t="s">
        <v>10</v>
      </c>
      <c r="J146" s="616" t="s">
        <v>10</v>
      </c>
      <c r="K146" s="616" t="s">
        <v>10</v>
      </c>
      <c r="L146" s="616">
        <v>1</v>
      </c>
      <c r="M146" s="616" t="s">
        <v>10</v>
      </c>
      <c r="N146" s="975" t="s">
        <v>10</v>
      </c>
      <c r="O146" s="975" t="s">
        <v>10</v>
      </c>
      <c r="P146" s="616" t="s">
        <v>10</v>
      </c>
      <c r="Q146" s="616">
        <v>2</v>
      </c>
      <c r="R146" s="2">
        <v>2</v>
      </c>
    </row>
    <row r="147" spans="1:18">
      <c r="A147" s="668" t="s">
        <v>994</v>
      </c>
      <c r="H147" s="616" t="s">
        <v>10</v>
      </c>
      <c r="I147" s="616" t="s">
        <v>10</v>
      </c>
      <c r="J147" s="616" t="s">
        <v>10</v>
      </c>
      <c r="K147" s="616" t="s">
        <v>10</v>
      </c>
      <c r="L147" s="616" t="s">
        <v>10</v>
      </c>
      <c r="M147" s="616" t="s">
        <v>10</v>
      </c>
      <c r="N147" s="975" t="s">
        <v>10</v>
      </c>
      <c r="O147" s="975" t="s">
        <v>10</v>
      </c>
      <c r="P147" s="616" t="s">
        <v>10</v>
      </c>
      <c r="Q147" s="616" t="s">
        <v>10</v>
      </c>
      <c r="R147" s="616" t="s">
        <v>10</v>
      </c>
    </row>
    <row r="148" spans="1:18" ht="24">
      <c r="A148" s="668" t="s">
        <v>409</v>
      </c>
      <c r="H148" s="616" t="s">
        <v>10</v>
      </c>
      <c r="I148" s="616" t="s">
        <v>10</v>
      </c>
      <c r="J148" s="616" t="s">
        <v>10</v>
      </c>
      <c r="K148" s="616" t="s">
        <v>10</v>
      </c>
      <c r="L148" s="616" t="s">
        <v>10</v>
      </c>
      <c r="M148" s="616" t="s">
        <v>10</v>
      </c>
      <c r="N148" s="975" t="s">
        <v>10</v>
      </c>
      <c r="O148" s="975" t="s">
        <v>10</v>
      </c>
      <c r="P148" s="616" t="s">
        <v>10</v>
      </c>
      <c r="Q148" s="616" t="s">
        <v>10</v>
      </c>
      <c r="R148" s="616" t="s">
        <v>10</v>
      </c>
    </row>
    <row r="149" spans="1:18">
      <c r="A149" s="668" t="s">
        <v>996</v>
      </c>
      <c r="H149" s="616" t="s">
        <v>10</v>
      </c>
      <c r="I149" s="616" t="s">
        <v>10</v>
      </c>
      <c r="J149" s="616" t="s">
        <v>10</v>
      </c>
      <c r="K149" s="616" t="s">
        <v>10</v>
      </c>
      <c r="L149" s="616" t="s">
        <v>10</v>
      </c>
      <c r="M149" s="616" t="s">
        <v>10</v>
      </c>
      <c r="N149" s="975" t="s">
        <v>10</v>
      </c>
      <c r="O149" s="975" t="s">
        <v>10</v>
      </c>
      <c r="P149" s="616" t="s">
        <v>10</v>
      </c>
      <c r="Q149" s="616" t="s">
        <v>10</v>
      </c>
      <c r="R149" s="616" t="s">
        <v>10</v>
      </c>
    </row>
    <row r="150" spans="1:18">
      <c r="A150" s="668" t="s">
        <v>997</v>
      </c>
      <c r="H150" s="616" t="s">
        <v>10</v>
      </c>
      <c r="I150" s="616" t="s">
        <v>10</v>
      </c>
      <c r="J150" s="616" t="s">
        <v>10</v>
      </c>
      <c r="K150" s="616" t="s">
        <v>10</v>
      </c>
      <c r="L150" s="616" t="s">
        <v>10</v>
      </c>
      <c r="M150" s="616" t="s">
        <v>10</v>
      </c>
      <c r="N150" s="975" t="s">
        <v>10</v>
      </c>
      <c r="O150" s="975" t="s">
        <v>10</v>
      </c>
      <c r="P150" s="616" t="s">
        <v>10</v>
      </c>
      <c r="Q150" s="616" t="s">
        <v>10</v>
      </c>
      <c r="R150" s="616" t="s">
        <v>10</v>
      </c>
    </row>
    <row r="151" spans="1:18">
      <c r="A151" s="1196"/>
      <c r="B151" s="1196"/>
      <c r="C151" s="1196"/>
      <c r="D151" s="1196"/>
      <c r="E151" s="1267"/>
      <c r="F151" s="1196"/>
      <c r="G151" s="1196"/>
      <c r="H151" s="1268"/>
      <c r="I151" s="1269"/>
      <c r="J151" s="1269"/>
      <c r="K151" s="1268"/>
      <c r="L151" s="1270"/>
      <c r="M151" s="1270"/>
      <c r="N151" s="1270"/>
      <c r="O151" s="1270"/>
      <c r="P151" s="1270"/>
      <c r="Q151" s="1270"/>
    </row>
  </sheetData>
  <mergeCells count="10">
    <mergeCell ref="A80:F80"/>
    <mergeCell ref="A100:F100"/>
    <mergeCell ref="A126:F126"/>
    <mergeCell ref="A127:F127"/>
    <mergeCell ref="A1:J1"/>
    <mergeCell ref="A3:F3"/>
    <mergeCell ref="A16:F16"/>
    <mergeCell ref="A47:F47"/>
    <mergeCell ref="A65:J65"/>
    <mergeCell ref="A79:L79"/>
  </mergeCells>
  <pageMargins left="1.1811023622047245" right="0.51181102362204722" top="0.70866141732283472" bottom="0.78740157480314965" header="0.51181102362204722" footer="0.59055118110236227"/>
  <pageSetup paperSize="9" scale="88" firstPageNumber="81" orientation="portrait" useFirstPageNumber="1" r:id="rId1"/>
  <headerFooter alignWithMargins="0">
    <oddFooter>&amp;C&amp;P</oddFooter>
  </headerFooter>
  <rowBreaks count="1" manualBreakCount="1">
    <brk id="63" max="16383" man="1"/>
  </rowBreaks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P166"/>
  <sheetViews>
    <sheetView topLeftCell="A25" zoomScale="90" zoomScaleNormal="90" zoomScaleSheetLayoutView="90" workbookViewId="0">
      <selection activeCell="P36" sqref="P36"/>
    </sheetView>
  </sheetViews>
  <sheetFormatPr defaultColWidth="10.6640625" defaultRowHeight="12.75"/>
  <cols>
    <col min="1" max="1" width="60.1640625" style="2" customWidth="1"/>
    <col min="2" max="3" width="9.6640625" style="653" hidden="1" customWidth="1"/>
    <col min="4" max="4" width="9.83203125" style="653" hidden="1" customWidth="1"/>
    <col min="5" max="8" width="0" style="2" hidden="1" customWidth="1"/>
    <col min="9" max="9" width="7.33203125" style="2" hidden="1" customWidth="1"/>
    <col min="10" max="10" width="4" style="2" hidden="1" customWidth="1"/>
    <col min="11" max="11" width="7.33203125" style="2" hidden="1" customWidth="1"/>
    <col min="12" max="12" width="7.33203125" style="2" bestFit="1" customWidth="1"/>
    <col min="13" max="13" width="7.6640625" style="2" customWidth="1"/>
    <col min="14" max="16384" width="10.6640625" style="2"/>
  </cols>
  <sheetData>
    <row r="1" spans="1:16" ht="19.149999999999999" customHeight="1">
      <c r="A1" s="2208" t="s">
        <v>1091</v>
      </c>
      <c r="B1" s="2208"/>
      <c r="C1" s="2208"/>
      <c r="D1" s="2208"/>
      <c r="E1" s="2208"/>
      <c r="F1" s="2208"/>
      <c r="G1" s="2208"/>
      <c r="H1" s="2208"/>
    </row>
    <row r="2" spans="1:16" ht="30.75" customHeight="1">
      <c r="A2" s="2213" t="s">
        <v>1562</v>
      </c>
      <c r="B2" s="2213"/>
      <c r="C2" s="2213"/>
      <c r="D2" s="2213"/>
      <c r="E2" s="2213"/>
      <c r="F2" s="2213"/>
      <c r="G2" s="2213"/>
      <c r="H2" s="2213"/>
      <c r="I2" s="2213"/>
      <c r="J2" s="2213"/>
      <c r="K2" s="2213"/>
    </row>
    <row r="3" spans="1:16" s="774" customFormat="1" ht="10.5" customHeight="1">
      <c r="A3" s="790"/>
      <c r="B3" s="789"/>
      <c r="C3" s="788"/>
      <c r="D3" s="791"/>
      <c r="E3" s="784"/>
      <c r="F3" s="784"/>
      <c r="G3" s="784"/>
      <c r="H3" s="784"/>
      <c r="I3" s="783"/>
    </row>
    <row r="4" spans="1:16" s="780" customFormat="1" ht="18" customHeight="1">
      <c r="A4" s="1274"/>
      <c r="B4" s="1275">
        <v>2003</v>
      </c>
      <c r="C4" s="1275">
        <v>2004</v>
      </c>
      <c r="D4" s="1276">
        <v>2007</v>
      </c>
      <c r="E4" s="1277">
        <v>2012</v>
      </c>
      <c r="F4" s="1277">
        <v>2013</v>
      </c>
      <c r="G4" s="1277">
        <v>2014</v>
      </c>
      <c r="H4" s="1277">
        <v>2015</v>
      </c>
      <c r="I4" s="1277">
        <v>2016</v>
      </c>
      <c r="J4" s="1277">
        <v>2017</v>
      </c>
      <c r="K4" s="1277">
        <v>2018</v>
      </c>
      <c r="L4" s="1277">
        <v>2019</v>
      </c>
      <c r="M4" s="1277">
        <v>2020</v>
      </c>
      <c r="N4" s="1277">
        <v>2021</v>
      </c>
      <c r="O4" s="1277">
        <v>2022</v>
      </c>
      <c r="P4" s="1277">
        <v>2023</v>
      </c>
    </row>
    <row r="5" spans="1:16" s="780" customFormat="1" ht="12" customHeight="1">
      <c r="A5" s="831"/>
      <c r="B5" s="832"/>
      <c r="C5" s="832"/>
      <c r="D5" s="833"/>
      <c r="E5" s="833"/>
      <c r="F5" s="833"/>
      <c r="G5" s="833"/>
      <c r="H5" s="833"/>
      <c r="I5" s="833"/>
    </row>
    <row r="6" spans="1:16" s="779" customFormat="1" ht="12" customHeight="1">
      <c r="A6" s="834" t="s">
        <v>1090</v>
      </c>
      <c r="B6" s="835"/>
      <c r="C6" s="835"/>
      <c r="D6" s="836"/>
      <c r="E6" s="836"/>
      <c r="F6" s="836"/>
      <c r="G6" s="836"/>
      <c r="H6" s="836"/>
      <c r="I6" s="836"/>
    </row>
    <row r="7" spans="1:16" s="54" customFormat="1" ht="12" customHeight="1">
      <c r="A7" s="2214" t="s">
        <v>1563</v>
      </c>
      <c r="B7" s="2214"/>
      <c r="C7" s="2214"/>
      <c r="D7" s="2214"/>
      <c r="E7" s="2214"/>
      <c r="F7" s="2214"/>
      <c r="G7" s="839">
        <v>33</v>
      </c>
      <c r="H7" s="839">
        <v>35</v>
      </c>
      <c r="I7" s="839">
        <v>37</v>
      </c>
      <c r="J7" s="54">
        <v>37</v>
      </c>
      <c r="K7" s="54">
        <v>39</v>
      </c>
      <c r="L7" s="54">
        <v>40</v>
      </c>
      <c r="M7" s="54">
        <v>41</v>
      </c>
      <c r="N7" s="54">
        <v>42</v>
      </c>
      <c r="O7" s="54">
        <v>42</v>
      </c>
      <c r="P7" s="54">
        <v>42</v>
      </c>
    </row>
    <row r="8" spans="1:16" s="54" customFormat="1" ht="12" customHeight="1">
      <c r="A8" s="837" t="s">
        <v>1207</v>
      </c>
      <c r="B8" s="838">
        <v>52</v>
      </c>
      <c r="C8" s="839">
        <v>52</v>
      </c>
      <c r="D8" s="839">
        <v>56</v>
      </c>
      <c r="E8" s="839">
        <v>58</v>
      </c>
      <c r="F8" s="839">
        <v>55</v>
      </c>
      <c r="G8" s="839">
        <v>54</v>
      </c>
      <c r="H8" s="839">
        <v>55</v>
      </c>
      <c r="I8" s="839">
        <v>58</v>
      </c>
      <c r="J8" s="54">
        <v>59</v>
      </c>
      <c r="K8" s="54">
        <v>60</v>
      </c>
      <c r="L8" s="54">
        <v>60</v>
      </c>
      <c r="M8" s="54">
        <v>60</v>
      </c>
      <c r="N8" s="54">
        <v>59</v>
      </c>
      <c r="O8" s="54">
        <v>60</v>
      </c>
      <c r="P8" s="54">
        <v>60</v>
      </c>
    </row>
    <row r="9" spans="1:16" s="54" customFormat="1" ht="12" customHeight="1">
      <c r="A9" s="837" t="s">
        <v>1208</v>
      </c>
      <c r="B9" s="838">
        <v>2</v>
      </c>
      <c r="C9" s="839">
        <v>2</v>
      </c>
      <c r="D9" s="839">
        <v>2</v>
      </c>
      <c r="E9" s="839">
        <v>2</v>
      </c>
      <c r="F9" s="839">
        <v>2</v>
      </c>
      <c r="G9" s="839">
        <v>2</v>
      </c>
      <c r="H9" s="839">
        <v>2</v>
      </c>
      <c r="I9" s="839">
        <v>2</v>
      </c>
      <c r="J9" s="54">
        <v>2</v>
      </c>
      <c r="K9" s="54">
        <v>2</v>
      </c>
      <c r="L9" s="54">
        <v>2</v>
      </c>
      <c r="M9" s="54">
        <v>2</v>
      </c>
      <c r="N9" s="54">
        <v>2</v>
      </c>
      <c r="O9" s="54">
        <v>2</v>
      </c>
      <c r="P9" s="54">
        <v>2</v>
      </c>
    </row>
    <row r="10" spans="1:16" s="54" customFormat="1" ht="24" customHeight="1">
      <c r="A10" s="1005" t="s">
        <v>1387</v>
      </c>
      <c r="B10" s="838">
        <v>3</v>
      </c>
      <c r="C10" s="839">
        <v>3</v>
      </c>
      <c r="D10" s="839">
        <v>3</v>
      </c>
      <c r="E10" s="839">
        <v>3</v>
      </c>
      <c r="F10" s="839">
        <v>6</v>
      </c>
      <c r="G10" s="839">
        <v>3</v>
      </c>
      <c r="H10" s="839">
        <v>3</v>
      </c>
      <c r="I10" s="839">
        <v>3</v>
      </c>
      <c r="J10" s="54">
        <v>3</v>
      </c>
      <c r="K10" s="54">
        <v>3</v>
      </c>
      <c r="L10" s="54">
        <v>3</v>
      </c>
      <c r="M10" s="54">
        <v>3</v>
      </c>
      <c r="N10" s="54">
        <v>3</v>
      </c>
      <c r="O10" s="54">
        <v>3</v>
      </c>
      <c r="P10" s="54">
        <v>3</v>
      </c>
    </row>
    <row r="11" spans="1:16" s="54" customFormat="1" ht="25.5" customHeight="1">
      <c r="A11" s="1006" t="s">
        <v>1388</v>
      </c>
      <c r="B11" s="840">
        <v>9</v>
      </c>
      <c r="C11" s="839">
        <v>10</v>
      </c>
      <c r="D11" s="839">
        <v>10</v>
      </c>
      <c r="E11" s="839">
        <v>14</v>
      </c>
      <c r="F11" s="839">
        <v>16</v>
      </c>
      <c r="G11" s="839">
        <v>17</v>
      </c>
      <c r="H11" s="839">
        <v>19</v>
      </c>
      <c r="I11" s="839">
        <v>22</v>
      </c>
      <c r="J11" s="54">
        <v>27</v>
      </c>
      <c r="K11" s="54">
        <v>27</v>
      </c>
      <c r="L11" s="54">
        <v>28</v>
      </c>
      <c r="M11" s="54">
        <v>19</v>
      </c>
      <c r="N11" s="54">
        <v>18</v>
      </c>
      <c r="O11" s="54">
        <v>16</v>
      </c>
      <c r="P11" s="54">
        <v>16</v>
      </c>
    </row>
    <row r="12" spans="1:16" s="54" customFormat="1" ht="22.5" customHeight="1">
      <c r="A12" s="1006" t="s">
        <v>1389</v>
      </c>
      <c r="B12" s="838">
        <v>6</v>
      </c>
      <c r="C12" s="839">
        <v>6</v>
      </c>
      <c r="D12" s="839">
        <v>12</v>
      </c>
      <c r="E12" s="839">
        <v>12</v>
      </c>
      <c r="F12" s="839">
        <v>8</v>
      </c>
      <c r="G12" s="839">
        <v>7</v>
      </c>
      <c r="H12" s="839">
        <v>6</v>
      </c>
      <c r="I12" s="844">
        <v>6</v>
      </c>
      <c r="J12" s="54">
        <v>6</v>
      </c>
      <c r="K12" s="54">
        <v>6</v>
      </c>
      <c r="L12" s="54">
        <v>5</v>
      </c>
      <c r="M12" s="54">
        <v>6</v>
      </c>
      <c r="N12" s="54">
        <v>6</v>
      </c>
      <c r="O12" s="54">
        <v>5</v>
      </c>
      <c r="P12" s="54">
        <v>4</v>
      </c>
    </row>
    <row r="13" spans="1:16" s="54" customFormat="1" ht="12" customHeight="1">
      <c r="A13" s="841"/>
      <c r="B13" s="838"/>
      <c r="C13" s="839"/>
      <c r="D13" s="839"/>
      <c r="E13" s="839"/>
      <c r="F13" s="839"/>
      <c r="G13" s="839"/>
      <c r="H13" s="839"/>
      <c r="I13" s="839"/>
    </row>
    <row r="14" spans="1:16" s="54" customFormat="1" ht="12" customHeight="1">
      <c r="A14" s="842" t="s">
        <v>1089</v>
      </c>
      <c r="B14" s="838"/>
      <c r="C14" s="839"/>
      <c r="D14" s="839"/>
      <c r="E14" s="839"/>
      <c r="F14" s="839"/>
      <c r="G14" s="839"/>
      <c r="H14" s="839"/>
      <c r="I14" s="839"/>
    </row>
    <row r="15" spans="1:16" s="54" customFormat="1" ht="12" customHeight="1">
      <c r="A15" s="837" t="s">
        <v>1206</v>
      </c>
      <c r="B15" s="843" t="s">
        <v>10</v>
      </c>
      <c r="C15" s="838" t="s">
        <v>10</v>
      </c>
      <c r="D15" s="838" t="s">
        <v>10</v>
      </c>
      <c r="E15" s="839">
        <v>4</v>
      </c>
      <c r="F15" s="839">
        <v>9</v>
      </c>
      <c r="G15" s="839">
        <v>15</v>
      </c>
      <c r="H15" s="839">
        <v>15</v>
      </c>
      <c r="I15" s="839">
        <v>19</v>
      </c>
      <c r="J15" s="54">
        <v>25</v>
      </c>
      <c r="K15" s="54">
        <v>33</v>
      </c>
      <c r="L15" s="54">
        <v>33</v>
      </c>
      <c r="M15" s="54">
        <v>32</v>
      </c>
      <c r="N15" s="54">
        <v>33</v>
      </c>
      <c r="O15" s="54">
        <v>42</v>
      </c>
      <c r="P15" s="54">
        <v>44</v>
      </c>
    </row>
    <row r="16" spans="1:16" s="54" customFormat="1" ht="12" customHeight="1">
      <c r="A16" s="837" t="s">
        <v>1207</v>
      </c>
      <c r="B16" s="840">
        <v>4</v>
      </c>
      <c r="C16" s="839">
        <v>4</v>
      </c>
      <c r="D16" s="838">
        <v>4</v>
      </c>
      <c r="E16" s="839">
        <v>4</v>
      </c>
      <c r="F16" s="839">
        <v>5</v>
      </c>
      <c r="G16" s="839">
        <v>8</v>
      </c>
      <c r="H16" s="839">
        <v>9</v>
      </c>
      <c r="I16" s="839">
        <v>9</v>
      </c>
      <c r="J16" s="54">
        <v>19</v>
      </c>
      <c r="K16" s="54">
        <v>21</v>
      </c>
      <c r="L16" s="54">
        <v>20</v>
      </c>
      <c r="M16" s="54">
        <v>22</v>
      </c>
      <c r="N16" s="54">
        <v>29</v>
      </c>
      <c r="O16" s="54">
        <v>31</v>
      </c>
      <c r="P16" s="54">
        <v>36</v>
      </c>
    </row>
    <row r="17" spans="1:16" s="54" customFormat="1" ht="25.5" customHeight="1">
      <c r="A17" s="1006" t="s">
        <v>1388</v>
      </c>
      <c r="B17" s="838"/>
      <c r="C17" s="838"/>
      <c r="D17" s="838"/>
      <c r="E17" s="838" t="s">
        <v>10</v>
      </c>
      <c r="F17" s="838">
        <v>3</v>
      </c>
      <c r="G17" s="839">
        <v>2</v>
      </c>
      <c r="H17" s="839">
        <v>2</v>
      </c>
      <c r="I17" s="839">
        <v>2</v>
      </c>
      <c r="J17" s="2">
        <v>2</v>
      </c>
      <c r="K17" s="2">
        <v>2</v>
      </c>
      <c r="L17" s="2">
        <v>1</v>
      </c>
      <c r="M17" s="2">
        <v>1</v>
      </c>
      <c r="N17" s="54">
        <v>1</v>
      </c>
      <c r="O17" s="54">
        <v>1</v>
      </c>
      <c r="P17" s="54">
        <v>1</v>
      </c>
    </row>
    <row r="18" spans="1:16" s="54" customFormat="1" ht="24.75" customHeight="1">
      <c r="A18" s="1006" t="s">
        <v>1389</v>
      </c>
      <c r="B18" s="843" t="s">
        <v>10</v>
      </c>
      <c r="C18" s="838" t="s">
        <v>10</v>
      </c>
      <c r="D18" s="838" t="s">
        <v>10</v>
      </c>
      <c r="E18" s="838" t="s">
        <v>10</v>
      </c>
      <c r="F18" s="838">
        <v>5</v>
      </c>
      <c r="G18" s="839">
        <v>4</v>
      </c>
      <c r="H18" s="844">
        <v>2</v>
      </c>
      <c r="I18" s="839">
        <v>2</v>
      </c>
      <c r="J18" s="54">
        <v>1</v>
      </c>
      <c r="K18" s="54">
        <v>1</v>
      </c>
      <c r="L18" s="54">
        <v>1</v>
      </c>
      <c r="M18" s="662">
        <v>1</v>
      </c>
      <c r="N18" s="54">
        <v>1</v>
      </c>
      <c r="O18" s="54">
        <v>1</v>
      </c>
      <c r="P18" s="54">
        <v>1</v>
      </c>
    </row>
    <row r="19" spans="1:16" ht="12" customHeight="1">
      <c r="A19" s="1272"/>
      <c r="B19" s="1273"/>
      <c r="C19" s="1267"/>
      <c r="D19" s="1267"/>
      <c r="E19" s="1196"/>
      <c r="F19" s="1196"/>
      <c r="G19" s="1196"/>
      <c r="H19" s="1196"/>
      <c r="I19" s="1196"/>
      <c r="J19" s="1196"/>
      <c r="K19" s="1196"/>
      <c r="L19" s="1196"/>
      <c r="M19" s="1196"/>
      <c r="N19" s="1196"/>
      <c r="O19" s="1196"/>
      <c r="P19" s="1196"/>
    </row>
    <row r="20" spans="1:16" ht="12" customHeight="1">
      <c r="A20" s="932" t="s">
        <v>1317</v>
      </c>
      <c r="B20" s="787"/>
    </row>
    <row r="21" spans="1:16" ht="46.5" customHeight="1">
      <c r="A21" s="2185" t="s">
        <v>1564</v>
      </c>
      <c r="B21" s="2185"/>
      <c r="C21" s="2185"/>
      <c r="D21" s="2185"/>
      <c r="E21" s="2185"/>
      <c r="F21" s="2185"/>
      <c r="G21" s="2185"/>
      <c r="H21" s="2185"/>
      <c r="I21" s="2185"/>
      <c r="J21" s="2185"/>
      <c r="K21" s="2185"/>
      <c r="L21" s="2185"/>
      <c r="M21" s="2185"/>
    </row>
    <row r="22" spans="1:16" ht="18" customHeight="1">
      <c r="A22" s="468" t="s">
        <v>749</v>
      </c>
      <c r="B22" s="1278"/>
      <c r="C22" s="1278"/>
      <c r="D22" s="1278"/>
      <c r="E22" s="839"/>
      <c r="F22" s="839"/>
      <c r="G22" s="839"/>
      <c r="H22" s="839"/>
      <c r="I22" s="839"/>
    </row>
    <row r="23" spans="1:16" ht="18" customHeight="1">
      <c r="A23" s="1274"/>
      <c r="B23" s="1275">
        <v>2003</v>
      </c>
      <c r="C23" s="1275">
        <v>2004</v>
      </c>
      <c r="D23" s="1276">
        <v>2007</v>
      </c>
      <c r="E23" s="1277">
        <v>2012</v>
      </c>
      <c r="F23" s="1277">
        <v>2013</v>
      </c>
      <c r="G23" s="1277">
        <v>2014</v>
      </c>
      <c r="H23" s="1277">
        <v>2015</v>
      </c>
      <c r="I23" s="1277">
        <v>2016</v>
      </c>
      <c r="J23" s="1277">
        <v>2017</v>
      </c>
      <c r="K23" s="1277">
        <v>2018</v>
      </c>
      <c r="L23" s="1277">
        <v>2019</v>
      </c>
      <c r="M23" s="1277">
        <v>2020</v>
      </c>
      <c r="N23" s="1277">
        <v>2021</v>
      </c>
      <c r="O23" s="1277">
        <v>2022</v>
      </c>
      <c r="P23" s="1277">
        <v>2023</v>
      </c>
    </row>
    <row r="24" spans="1:16" ht="12" customHeight="1">
      <c r="A24" s="831"/>
      <c r="B24" s="838"/>
      <c r="C24" s="838"/>
      <c r="D24" s="839"/>
      <c r="E24" s="839"/>
      <c r="F24" s="839"/>
      <c r="G24" s="839"/>
      <c r="H24" s="839"/>
      <c r="I24" s="839"/>
    </row>
    <row r="25" spans="1:16" s="54" customFormat="1" ht="12" customHeight="1">
      <c r="A25" s="834" t="s">
        <v>1090</v>
      </c>
      <c r="B25" s="838"/>
      <c r="C25" s="838"/>
      <c r="D25" s="839"/>
      <c r="E25" s="839"/>
      <c r="F25" s="839"/>
      <c r="G25" s="839"/>
      <c r="H25" s="839"/>
      <c r="I25" s="839"/>
    </row>
    <row r="26" spans="1:16" s="54" customFormat="1" ht="12" customHeight="1">
      <c r="A26" s="2214" t="s">
        <v>1563</v>
      </c>
      <c r="B26" s="2214"/>
      <c r="C26" s="2214"/>
      <c r="D26" s="2214"/>
      <c r="E26" s="2214"/>
      <c r="F26" s="2214"/>
      <c r="G26" s="882">
        <v>12540</v>
      </c>
      <c r="H26" s="882">
        <v>13099</v>
      </c>
      <c r="I26" s="882">
        <v>13605</v>
      </c>
      <c r="J26" s="882">
        <v>13541</v>
      </c>
      <c r="K26" s="882">
        <v>12291</v>
      </c>
      <c r="L26" s="882">
        <v>14844</v>
      </c>
      <c r="M26" s="882">
        <v>12459</v>
      </c>
      <c r="N26" s="882">
        <v>12580</v>
      </c>
      <c r="O26" s="882">
        <v>13603</v>
      </c>
      <c r="P26" s="993">
        <v>14013</v>
      </c>
    </row>
    <row r="27" spans="1:16" s="54" customFormat="1" ht="12" customHeight="1">
      <c r="A27" s="837" t="s">
        <v>1207</v>
      </c>
      <c r="B27" s="838">
        <v>58387</v>
      </c>
      <c r="C27" s="839">
        <v>57096</v>
      </c>
      <c r="D27" s="839">
        <v>53689</v>
      </c>
      <c r="E27" s="839">
        <v>49697</v>
      </c>
      <c r="F27" s="839">
        <v>50389</v>
      </c>
      <c r="G27" s="882">
        <v>53747</v>
      </c>
      <c r="H27" s="882">
        <v>55737</v>
      </c>
      <c r="I27" s="882">
        <v>59370</v>
      </c>
      <c r="J27" s="882">
        <v>62809</v>
      </c>
      <c r="K27" s="882">
        <v>66755</v>
      </c>
      <c r="L27" s="882">
        <v>70235</v>
      </c>
      <c r="M27" s="882">
        <v>73394</v>
      </c>
      <c r="N27" s="882">
        <v>77265</v>
      </c>
      <c r="O27" s="882">
        <v>80236</v>
      </c>
      <c r="P27" s="993">
        <v>83202</v>
      </c>
    </row>
    <row r="28" spans="1:16" s="54" customFormat="1" ht="12" customHeight="1">
      <c r="A28" s="837" t="s">
        <v>1210</v>
      </c>
      <c r="B28" s="838">
        <v>243</v>
      </c>
      <c r="C28" s="839">
        <v>282</v>
      </c>
      <c r="D28" s="839">
        <v>268</v>
      </c>
      <c r="E28" s="839">
        <v>244</v>
      </c>
      <c r="F28" s="839">
        <v>235</v>
      </c>
      <c r="G28" s="882">
        <v>251</v>
      </c>
      <c r="H28" s="882">
        <v>253</v>
      </c>
      <c r="I28" s="882">
        <v>288</v>
      </c>
      <c r="J28" s="882">
        <v>300</v>
      </c>
      <c r="K28" s="882">
        <v>328</v>
      </c>
      <c r="L28" s="882">
        <v>326</v>
      </c>
      <c r="M28" s="882">
        <v>333</v>
      </c>
      <c r="N28" s="54">
        <v>348</v>
      </c>
      <c r="O28" s="54">
        <v>330</v>
      </c>
      <c r="P28" s="54">
        <v>360</v>
      </c>
    </row>
    <row r="29" spans="1:16" s="54" customFormat="1" ht="24.75" customHeight="1">
      <c r="A29" s="1005" t="s">
        <v>1387</v>
      </c>
      <c r="B29" s="838">
        <v>1054</v>
      </c>
      <c r="C29" s="839">
        <v>1096</v>
      </c>
      <c r="D29" s="839">
        <v>1089</v>
      </c>
      <c r="E29" s="839">
        <v>1663</v>
      </c>
      <c r="F29" s="839">
        <v>1638</v>
      </c>
      <c r="G29" s="882">
        <v>1822</v>
      </c>
      <c r="H29" s="882">
        <v>1734</v>
      </c>
      <c r="I29" s="882">
        <v>1833</v>
      </c>
      <c r="J29" s="882">
        <v>1895</v>
      </c>
      <c r="K29" s="882">
        <v>1807</v>
      </c>
      <c r="L29" s="882">
        <v>1719</v>
      </c>
      <c r="M29" s="882">
        <v>1874</v>
      </c>
      <c r="N29" s="882">
        <v>1929</v>
      </c>
      <c r="O29" s="882">
        <v>1963</v>
      </c>
      <c r="P29" s="993">
        <v>1686</v>
      </c>
    </row>
    <row r="30" spans="1:16" s="54" customFormat="1" ht="24.75" customHeight="1">
      <c r="A30" s="1006" t="s">
        <v>1388</v>
      </c>
      <c r="B30" s="838">
        <v>3637</v>
      </c>
      <c r="C30" s="839">
        <v>4593</v>
      </c>
      <c r="D30" s="839">
        <v>7700</v>
      </c>
      <c r="E30" s="839">
        <v>16238</v>
      </c>
      <c r="F30" s="839">
        <v>20184</v>
      </c>
      <c r="G30" s="882">
        <v>22864</v>
      </c>
      <c r="H30" s="882">
        <v>24468</v>
      </c>
      <c r="I30" s="882">
        <v>25552</v>
      </c>
      <c r="J30" s="882">
        <v>25840</v>
      </c>
      <c r="K30" s="882">
        <v>25909</v>
      </c>
      <c r="L30" s="882">
        <v>26122</v>
      </c>
      <c r="M30" s="882">
        <v>26680</v>
      </c>
      <c r="N30" s="882">
        <v>25242</v>
      </c>
      <c r="O30" s="882">
        <v>28357</v>
      </c>
      <c r="P30" s="993">
        <v>33114</v>
      </c>
    </row>
    <row r="31" spans="1:16" s="54" customFormat="1" ht="25.5" customHeight="1">
      <c r="A31" s="1006" t="s">
        <v>1389</v>
      </c>
      <c r="B31" s="838">
        <v>52902</v>
      </c>
      <c r="C31" s="839">
        <v>52699</v>
      </c>
      <c r="D31" s="839">
        <v>66206</v>
      </c>
      <c r="E31" s="839">
        <v>45534</v>
      </c>
      <c r="F31" s="839">
        <v>42531</v>
      </c>
      <c r="G31" s="882">
        <v>42056</v>
      </c>
      <c r="H31" s="882">
        <v>40785</v>
      </c>
      <c r="I31" s="882">
        <v>36462</v>
      </c>
      <c r="J31" s="882">
        <v>32642</v>
      </c>
      <c r="K31" s="882">
        <v>35129</v>
      </c>
      <c r="L31" s="882">
        <v>47939</v>
      </c>
      <c r="M31" s="882">
        <v>68953</v>
      </c>
      <c r="N31" s="882">
        <v>80390</v>
      </c>
      <c r="O31" s="882">
        <v>69890</v>
      </c>
      <c r="P31" s="993">
        <v>60775</v>
      </c>
    </row>
    <row r="32" spans="1:16" s="54" customFormat="1" ht="12" customHeight="1">
      <c r="A32" s="841"/>
      <c r="B32" s="838"/>
      <c r="C32" s="839"/>
      <c r="D32" s="839"/>
      <c r="E32" s="839"/>
      <c r="F32" s="839"/>
      <c r="G32" s="882"/>
      <c r="H32" s="882"/>
      <c r="I32" s="882"/>
      <c r="J32" s="882"/>
      <c r="K32" s="882"/>
      <c r="L32" s="882"/>
      <c r="M32" s="882"/>
      <c r="N32" s="882"/>
      <c r="O32" s="882"/>
    </row>
    <row r="33" spans="1:16" s="54" customFormat="1" ht="12" customHeight="1">
      <c r="A33" s="834" t="s">
        <v>1089</v>
      </c>
      <c r="B33" s="838"/>
      <c r="C33" s="839"/>
      <c r="D33" s="839"/>
      <c r="E33" s="839"/>
      <c r="F33" s="839"/>
      <c r="G33" s="882"/>
      <c r="H33" s="882"/>
      <c r="I33" s="882"/>
      <c r="J33" s="882"/>
      <c r="K33" s="882"/>
      <c r="L33" s="882"/>
      <c r="M33" s="882"/>
      <c r="N33" s="882"/>
      <c r="O33" s="882"/>
    </row>
    <row r="34" spans="1:16" s="54" customFormat="1" ht="12" customHeight="1">
      <c r="A34" s="837" t="s">
        <v>1206</v>
      </c>
      <c r="B34" s="843" t="s">
        <v>10</v>
      </c>
      <c r="C34" s="843" t="s">
        <v>10</v>
      </c>
      <c r="D34" s="840" t="s">
        <v>10</v>
      </c>
      <c r="E34" s="839">
        <v>94</v>
      </c>
      <c r="F34" s="839">
        <v>266</v>
      </c>
      <c r="G34" s="882">
        <v>707</v>
      </c>
      <c r="H34" s="882">
        <v>705</v>
      </c>
      <c r="I34" s="882">
        <v>1116</v>
      </c>
      <c r="J34" s="882">
        <v>1508</v>
      </c>
      <c r="K34" s="882">
        <v>1971</v>
      </c>
      <c r="L34" s="882">
        <v>2013</v>
      </c>
      <c r="M34" s="882">
        <v>1637</v>
      </c>
      <c r="N34" s="882">
        <v>1943</v>
      </c>
      <c r="O34" s="882">
        <v>2808</v>
      </c>
      <c r="P34" s="993">
        <v>3481</v>
      </c>
    </row>
    <row r="35" spans="1:16" s="54" customFormat="1" ht="12" customHeight="1">
      <c r="A35" s="837" t="s">
        <v>1207</v>
      </c>
      <c r="B35" s="838">
        <v>386</v>
      </c>
      <c r="C35" s="839">
        <v>450</v>
      </c>
      <c r="D35" s="839">
        <v>1410</v>
      </c>
      <c r="E35" s="839">
        <v>1274</v>
      </c>
      <c r="F35" s="839">
        <v>2290</v>
      </c>
      <c r="G35" s="882">
        <v>2934</v>
      </c>
      <c r="H35" s="882">
        <v>3147</v>
      </c>
      <c r="I35" s="882">
        <v>3003</v>
      </c>
      <c r="J35" s="882">
        <v>3776</v>
      </c>
      <c r="K35" s="882">
        <v>4467</v>
      </c>
      <c r="L35" s="882">
        <v>4827</v>
      </c>
      <c r="M35" s="882">
        <v>5149</v>
      </c>
      <c r="N35" s="882">
        <v>6437</v>
      </c>
      <c r="O35" s="882">
        <v>7112</v>
      </c>
      <c r="P35" s="993">
        <v>8962</v>
      </c>
    </row>
    <row r="36" spans="1:16" s="54" customFormat="1" ht="24.75" customHeight="1">
      <c r="A36" s="1006" t="s">
        <v>1388</v>
      </c>
      <c r="B36" s="846"/>
      <c r="C36" s="838"/>
      <c r="D36" s="838"/>
      <c r="E36" s="840" t="s">
        <v>10</v>
      </c>
      <c r="F36" s="840">
        <v>809</v>
      </c>
      <c r="G36" s="882">
        <v>608</v>
      </c>
      <c r="H36" s="882">
        <v>571</v>
      </c>
      <c r="I36" s="882">
        <v>671</v>
      </c>
      <c r="J36" s="882">
        <v>842</v>
      </c>
      <c r="K36" s="882">
        <v>779</v>
      </c>
      <c r="L36" s="882">
        <v>427</v>
      </c>
      <c r="M36" s="882">
        <v>571</v>
      </c>
      <c r="N36" s="882">
        <v>551</v>
      </c>
      <c r="O36" s="882">
        <v>523</v>
      </c>
      <c r="P36" s="54">
        <v>617</v>
      </c>
    </row>
    <row r="37" spans="1:16" s="54" customFormat="1" ht="24" customHeight="1">
      <c r="A37" s="1006" t="s">
        <v>1389</v>
      </c>
      <c r="B37" s="843" t="s">
        <v>10</v>
      </c>
      <c r="C37" s="843" t="s">
        <v>10</v>
      </c>
      <c r="D37" s="840" t="s">
        <v>10</v>
      </c>
      <c r="E37" s="840" t="s">
        <v>10</v>
      </c>
      <c r="F37" s="840">
        <v>1883</v>
      </c>
      <c r="G37" s="882">
        <v>1314</v>
      </c>
      <c r="H37" s="882">
        <v>1165</v>
      </c>
      <c r="I37" s="882">
        <v>892</v>
      </c>
      <c r="J37" s="882">
        <v>809</v>
      </c>
      <c r="K37" s="882">
        <v>931</v>
      </c>
      <c r="L37" s="882">
        <v>957</v>
      </c>
      <c r="M37" s="882">
        <v>928</v>
      </c>
      <c r="N37" s="882">
        <v>892</v>
      </c>
      <c r="O37" s="882">
        <v>883</v>
      </c>
      <c r="P37" s="993">
        <v>1067</v>
      </c>
    </row>
    <row r="38" spans="1:16" ht="12" customHeight="1">
      <c r="A38" s="1273"/>
      <c r="B38" s="1273"/>
      <c r="C38" s="1267"/>
      <c r="D38" s="1267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</row>
    <row r="39" spans="1:16" ht="12" customHeight="1">
      <c r="A39" s="787"/>
      <c r="B39" s="787"/>
    </row>
    <row r="40" spans="1:16" ht="33.75" customHeight="1">
      <c r="A40" s="494" t="s">
        <v>1565</v>
      </c>
      <c r="B40" s="494"/>
      <c r="C40" s="494"/>
      <c r="D40" s="494"/>
      <c r="E40" s="494"/>
      <c r="F40" s="494"/>
      <c r="G40" s="494"/>
      <c r="H40" s="494"/>
      <c r="I40" s="494"/>
      <c r="J40" s="494"/>
      <c r="K40" s="494"/>
      <c r="L40" s="494"/>
      <c r="M40" s="494"/>
      <c r="N40" s="494"/>
      <c r="O40" s="494"/>
    </row>
    <row r="41" spans="1:16" s="774" customFormat="1" ht="18" customHeight="1">
      <c r="A41" s="2212" t="s">
        <v>1158</v>
      </c>
      <c r="B41" s="2212"/>
      <c r="C41" s="2212"/>
      <c r="D41" s="2212"/>
      <c r="E41" s="847"/>
      <c r="F41" s="847"/>
      <c r="G41" s="847"/>
      <c r="H41" s="847"/>
      <c r="I41" s="847"/>
      <c r="J41" s="783"/>
      <c r="K41" s="783"/>
      <c r="L41" s="783"/>
      <c r="M41" s="783"/>
      <c r="N41" s="783"/>
      <c r="O41" s="783"/>
    </row>
    <row r="42" spans="1:16" s="780" customFormat="1" ht="18" customHeight="1">
      <c r="A42" s="1274"/>
      <c r="B42" s="1275">
        <v>2003</v>
      </c>
      <c r="C42" s="1275">
        <v>2004</v>
      </c>
      <c r="D42" s="1276">
        <v>2007</v>
      </c>
      <c r="E42" s="1277">
        <v>2012</v>
      </c>
      <c r="F42" s="1277">
        <v>2013</v>
      </c>
      <c r="G42" s="1277">
        <v>2014</v>
      </c>
      <c r="H42" s="1277">
        <v>2015</v>
      </c>
      <c r="I42" s="1277">
        <v>2016</v>
      </c>
      <c r="J42" s="1277">
        <v>2017</v>
      </c>
      <c r="K42" s="1277">
        <v>2018</v>
      </c>
      <c r="L42" s="1277">
        <v>2019</v>
      </c>
      <c r="M42" s="1277">
        <v>2020</v>
      </c>
      <c r="N42" s="1277">
        <v>2021</v>
      </c>
      <c r="O42" s="1277">
        <v>2022</v>
      </c>
      <c r="P42" s="1277">
        <v>2023</v>
      </c>
    </row>
    <row r="43" spans="1:16" s="780" customFormat="1" ht="12" customHeight="1">
      <c r="A43" s="831"/>
      <c r="B43" s="832"/>
      <c r="C43" s="832"/>
      <c r="D43" s="848"/>
      <c r="E43" s="833"/>
      <c r="F43" s="833"/>
      <c r="G43" s="849"/>
      <c r="H43" s="849"/>
      <c r="I43" s="833"/>
      <c r="J43" s="781"/>
      <c r="K43" s="781"/>
      <c r="L43" s="781"/>
      <c r="M43" s="781"/>
    </row>
    <row r="44" spans="1:16" s="779" customFormat="1" ht="12" customHeight="1">
      <c r="A44" s="837" t="s">
        <v>1088</v>
      </c>
      <c r="B44" s="850">
        <v>4804</v>
      </c>
      <c r="C44" s="851">
        <v>2874</v>
      </c>
      <c r="D44" s="851">
        <v>2936</v>
      </c>
      <c r="E44" s="850">
        <v>4992</v>
      </c>
      <c r="F44" s="850">
        <v>2043</v>
      </c>
      <c r="G44" s="882">
        <v>2007</v>
      </c>
      <c r="H44" s="882">
        <v>2138</v>
      </c>
      <c r="I44" s="882">
        <v>2254</v>
      </c>
      <c r="J44" s="882">
        <v>2181</v>
      </c>
      <c r="K44" s="882">
        <v>1762</v>
      </c>
      <c r="L44" s="882">
        <v>1763</v>
      </c>
      <c r="M44" s="1014">
        <v>1847</v>
      </c>
      <c r="N44" s="882">
        <v>2066</v>
      </c>
      <c r="O44" s="882">
        <v>2383</v>
      </c>
      <c r="P44" s="493">
        <v>2333</v>
      </c>
    </row>
    <row r="45" spans="1:16" s="54" customFormat="1" ht="24" customHeight="1">
      <c r="A45" s="1005" t="s">
        <v>1387</v>
      </c>
      <c r="B45" s="838">
        <v>486</v>
      </c>
      <c r="C45" s="839">
        <v>664</v>
      </c>
      <c r="D45" s="839">
        <v>569</v>
      </c>
      <c r="E45" s="839">
        <v>1400</v>
      </c>
      <c r="F45" s="839">
        <v>1159</v>
      </c>
      <c r="G45" s="882">
        <v>985</v>
      </c>
      <c r="H45" s="882">
        <v>1176</v>
      </c>
      <c r="I45" s="882">
        <v>1182</v>
      </c>
      <c r="J45" s="882">
        <v>1757</v>
      </c>
      <c r="K45" s="882">
        <v>2063</v>
      </c>
      <c r="L45" s="882">
        <v>1821</v>
      </c>
      <c r="M45" s="1014">
        <v>1275</v>
      </c>
      <c r="N45" s="882">
        <v>1377</v>
      </c>
      <c r="O45" s="882">
        <v>1585</v>
      </c>
      <c r="P45" s="993">
        <v>1465</v>
      </c>
    </row>
    <row r="46" spans="1:16" s="54" customFormat="1" ht="26.25" customHeight="1">
      <c r="A46" s="1006" t="s">
        <v>1388</v>
      </c>
      <c r="B46" s="838">
        <v>852</v>
      </c>
      <c r="C46" s="839">
        <v>795</v>
      </c>
      <c r="D46" s="839">
        <v>1372</v>
      </c>
      <c r="E46" s="839">
        <v>3220</v>
      </c>
      <c r="F46" s="839">
        <v>3246</v>
      </c>
      <c r="G46" s="882">
        <v>4438</v>
      </c>
      <c r="H46" s="882">
        <v>6304</v>
      </c>
      <c r="I46" s="882">
        <v>7822</v>
      </c>
      <c r="J46" s="882">
        <v>7362</v>
      </c>
      <c r="K46" s="882">
        <v>7463</v>
      </c>
      <c r="L46" s="882">
        <v>8240</v>
      </c>
      <c r="M46" s="1014">
        <v>7853</v>
      </c>
      <c r="N46" s="882">
        <v>7834</v>
      </c>
      <c r="O46" s="882">
        <v>6866</v>
      </c>
      <c r="P46" s="993">
        <v>7510</v>
      </c>
    </row>
    <row r="47" spans="1:16" s="54" customFormat="1" ht="22.5" customHeight="1">
      <c r="A47" s="1006" t="s">
        <v>1389</v>
      </c>
      <c r="B47" s="838">
        <v>7519</v>
      </c>
      <c r="C47" s="839">
        <v>8705</v>
      </c>
      <c r="D47" s="839">
        <v>5965</v>
      </c>
      <c r="E47" s="839">
        <v>8353</v>
      </c>
      <c r="F47" s="839">
        <v>7982</v>
      </c>
      <c r="G47" s="882">
        <v>7402</v>
      </c>
      <c r="H47" s="882">
        <v>7461</v>
      </c>
      <c r="I47" s="882">
        <v>11264</v>
      </c>
      <c r="J47" s="882">
        <v>11388</v>
      </c>
      <c r="K47" s="882">
        <v>7168</v>
      </c>
      <c r="L47" s="882">
        <v>7455</v>
      </c>
      <c r="M47" s="1014">
        <v>8107</v>
      </c>
      <c r="N47" s="882">
        <v>8827</v>
      </c>
      <c r="O47" s="882">
        <v>7786</v>
      </c>
      <c r="P47" s="993">
        <v>9902</v>
      </c>
    </row>
    <row r="48" spans="1:16" ht="12" customHeight="1">
      <c r="A48" s="1272"/>
      <c r="B48" s="1267"/>
      <c r="C48" s="1267"/>
      <c r="D48" s="1267"/>
      <c r="E48" s="1196"/>
      <c r="F48" s="1196"/>
      <c r="G48" s="1196"/>
      <c r="H48" s="1196"/>
      <c r="I48" s="1196"/>
      <c r="J48" s="1196"/>
      <c r="K48" s="1196"/>
      <c r="L48" s="1196"/>
      <c r="M48" s="1196"/>
      <c r="N48" s="1196"/>
      <c r="O48" s="1196"/>
      <c r="P48" s="1196"/>
    </row>
    <row r="49" spans="2:4" ht="12" customHeight="1"/>
    <row r="60" spans="2:4" ht="11.25" customHeight="1"/>
    <row r="61" spans="2:4" ht="12.75" customHeight="1"/>
    <row r="62" spans="2:4" ht="12.75" customHeight="1">
      <c r="B62" s="2"/>
      <c r="C62" s="2"/>
      <c r="D62" s="2"/>
    </row>
    <row r="63" spans="2:4" ht="12" customHeight="1">
      <c r="B63" s="2"/>
      <c r="C63" s="2"/>
      <c r="D63" s="2"/>
    </row>
    <row r="64" spans="2:4" ht="13.5" customHeight="1">
      <c r="B64" s="2"/>
      <c r="C64" s="2"/>
      <c r="D64" s="2"/>
    </row>
    <row r="126" s="2" customFormat="1" hidden="1"/>
    <row r="127" s="2" customFormat="1" hidden="1"/>
    <row r="128" s="2" customFormat="1" hidden="1"/>
    <row r="166" s="2" customFormat="1"/>
  </sheetData>
  <mergeCells count="6">
    <mergeCell ref="A41:D41"/>
    <mergeCell ref="A1:H1"/>
    <mergeCell ref="A2:K2"/>
    <mergeCell ref="A7:F7"/>
    <mergeCell ref="A21:M21"/>
    <mergeCell ref="A26:F26"/>
  </mergeCells>
  <pageMargins left="1.1811023622047245" right="0.51181102362204722" top="0.70866141732283472" bottom="0.78740157480314965" header="0.51181102362204722" footer="0.59055118110236227"/>
  <pageSetup paperSize="9" scale="88" firstPageNumber="84" orientation="portrait" useFirstPageNumber="1" r:id="rId1"/>
  <headerFooter alignWithMargins="0"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002060"/>
  </sheetPr>
  <dimension ref="A1:P169"/>
  <sheetViews>
    <sheetView zoomScale="90" zoomScaleNormal="90" zoomScaleSheetLayoutView="90" workbookViewId="0">
      <selection activeCell="P11" sqref="P11"/>
    </sheetView>
  </sheetViews>
  <sheetFormatPr defaultColWidth="10.6640625" defaultRowHeight="12.75"/>
  <cols>
    <col min="1" max="1" width="39.83203125" style="2" customWidth="1"/>
    <col min="2" max="2" width="12" style="2" hidden="1" customWidth="1"/>
    <col min="3" max="3" width="10.33203125" style="653" hidden="1" customWidth="1"/>
    <col min="4" max="4" width="10.6640625" style="653" hidden="1" customWidth="1"/>
    <col min="5" max="9" width="10.6640625" style="2" hidden="1" customWidth="1"/>
    <col min="10" max="10" width="18.33203125" style="2" hidden="1" customWidth="1"/>
    <col min="11" max="11" width="0" style="2" hidden="1" customWidth="1"/>
    <col min="12" max="16384" width="10.6640625" style="2"/>
  </cols>
  <sheetData>
    <row r="1" spans="1:16" ht="45" customHeight="1">
      <c r="A1" s="2215" t="s">
        <v>1566</v>
      </c>
      <c r="B1" s="2215"/>
      <c r="C1" s="2215"/>
      <c r="D1" s="2215"/>
      <c r="E1" s="2215"/>
      <c r="F1" s="2215"/>
      <c r="G1" s="2215"/>
      <c r="H1" s="2215"/>
      <c r="I1" s="2215"/>
      <c r="J1" s="2215"/>
      <c r="K1" s="2215"/>
      <c r="L1" s="2215"/>
      <c r="M1" s="2215"/>
      <c r="N1" s="2215"/>
      <c r="O1" s="2215"/>
    </row>
    <row r="2" spans="1:16" ht="18" customHeight="1">
      <c r="A2" s="468" t="s">
        <v>1158</v>
      </c>
      <c r="B2" s="1278"/>
      <c r="C2" s="1278"/>
      <c r="D2" s="1278"/>
      <c r="E2" s="839"/>
      <c r="F2" s="839"/>
      <c r="G2" s="839"/>
      <c r="H2" s="839"/>
      <c r="I2" s="839"/>
    </row>
    <row r="3" spans="1:16" ht="18" customHeight="1">
      <c r="A3" s="1274"/>
      <c r="B3" s="1274"/>
      <c r="C3" s="1275">
        <v>2003</v>
      </c>
      <c r="D3" s="1275">
        <v>2004</v>
      </c>
      <c r="E3" s="1277">
        <v>2012</v>
      </c>
      <c r="F3" s="1277">
        <v>2013</v>
      </c>
      <c r="G3" s="1277">
        <v>2014</v>
      </c>
      <c r="H3" s="1277">
        <v>2015</v>
      </c>
      <c r="I3" s="1277">
        <v>2016</v>
      </c>
      <c r="J3" s="1277">
        <v>2017</v>
      </c>
      <c r="K3" s="1277">
        <v>2018</v>
      </c>
      <c r="L3" s="1277">
        <v>2019</v>
      </c>
      <c r="M3" s="1277">
        <v>2020</v>
      </c>
      <c r="N3" s="1277">
        <v>2021</v>
      </c>
      <c r="O3" s="1483">
        <v>2022</v>
      </c>
      <c r="P3" s="1483">
        <v>2023</v>
      </c>
    </row>
    <row r="4" spans="1:16" ht="12.75" customHeight="1">
      <c r="A4" s="831"/>
      <c r="B4" s="831"/>
      <c r="C4" s="838"/>
      <c r="D4" s="838"/>
      <c r="E4" s="839"/>
      <c r="F4" s="839"/>
      <c r="G4" s="839"/>
      <c r="H4" s="839"/>
      <c r="I4" s="839"/>
    </row>
    <row r="5" spans="1:16" s="54" customFormat="1" ht="12.75" customHeight="1">
      <c r="A5" s="834" t="s">
        <v>1090</v>
      </c>
      <c r="B5" s="834"/>
      <c r="C5" s="838"/>
      <c r="D5" s="838"/>
      <c r="E5" s="839"/>
      <c r="F5" s="839"/>
      <c r="G5" s="839"/>
      <c r="H5" s="839"/>
      <c r="I5" s="839"/>
    </row>
    <row r="6" spans="1:16" s="54" customFormat="1" ht="12.75" customHeight="1">
      <c r="A6" s="2216" t="s">
        <v>1563</v>
      </c>
      <c r="B6" s="2216"/>
      <c r="C6" s="2216"/>
      <c r="D6" s="2216"/>
      <c r="E6" s="2216"/>
      <c r="F6" s="2216"/>
      <c r="G6" s="839">
        <v>291</v>
      </c>
      <c r="H6" s="839">
        <v>295</v>
      </c>
      <c r="I6" s="839">
        <v>309</v>
      </c>
      <c r="J6" s="54">
        <v>318</v>
      </c>
      <c r="K6" s="939">
        <v>318</v>
      </c>
      <c r="L6" s="939">
        <v>315</v>
      </c>
      <c r="M6" s="939">
        <v>313</v>
      </c>
      <c r="N6" s="54">
        <v>320</v>
      </c>
      <c r="O6" s="54">
        <v>331</v>
      </c>
      <c r="P6" s="54">
        <v>508</v>
      </c>
    </row>
    <row r="7" spans="1:16" s="54" customFormat="1" ht="12.75" customHeight="1">
      <c r="A7" s="837" t="s">
        <v>1207</v>
      </c>
      <c r="B7" s="837"/>
      <c r="C7" s="838">
        <v>2964</v>
      </c>
      <c r="D7" s="839">
        <v>2980</v>
      </c>
      <c r="E7" s="839">
        <v>2888</v>
      </c>
      <c r="F7" s="839">
        <v>2617</v>
      </c>
      <c r="G7" s="839">
        <v>2602</v>
      </c>
      <c r="H7" s="997">
        <v>2775</v>
      </c>
      <c r="I7" s="997">
        <v>3062</v>
      </c>
      <c r="J7" s="997">
        <v>3112</v>
      </c>
      <c r="K7" s="997">
        <v>3060</v>
      </c>
      <c r="L7" s="997">
        <v>3200</v>
      </c>
      <c r="M7" s="998">
        <v>3357</v>
      </c>
      <c r="N7" s="998">
        <v>3384</v>
      </c>
      <c r="O7" s="993">
        <v>3968</v>
      </c>
      <c r="P7" s="993">
        <v>4097</v>
      </c>
    </row>
    <row r="8" spans="1:16" s="54" customFormat="1" ht="12.75" customHeight="1">
      <c r="A8" s="837" t="s">
        <v>1211</v>
      </c>
      <c r="B8" s="837"/>
      <c r="C8" s="838">
        <v>39</v>
      </c>
      <c r="D8" s="839">
        <v>39</v>
      </c>
      <c r="E8" s="838" t="s">
        <v>10</v>
      </c>
      <c r="F8" s="838" t="s">
        <v>10</v>
      </c>
      <c r="G8" s="838">
        <v>55</v>
      </c>
      <c r="H8" s="852">
        <v>61</v>
      </c>
      <c r="I8" s="839">
        <v>50</v>
      </c>
      <c r="J8" s="54">
        <v>50</v>
      </c>
      <c r="K8" s="939">
        <v>53</v>
      </c>
      <c r="L8" s="939">
        <v>47</v>
      </c>
      <c r="M8" s="939">
        <v>54</v>
      </c>
      <c r="N8" s="998">
        <v>53</v>
      </c>
      <c r="O8" s="54">
        <v>52</v>
      </c>
      <c r="P8" s="54">
        <v>58</v>
      </c>
    </row>
    <row r="9" spans="1:16" s="54" customFormat="1" ht="35.25" customHeight="1">
      <c r="A9" s="1005" t="s">
        <v>1387</v>
      </c>
      <c r="B9" s="837"/>
      <c r="C9" s="838">
        <v>25</v>
      </c>
      <c r="D9" s="839">
        <v>36</v>
      </c>
      <c r="E9" s="839">
        <v>264</v>
      </c>
      <c r="F9" s="839">
        <v>97</v>
      </c>
      <c r="G9" s="839">
        <v>149</v>
      </c>
      <c r="H9" s="997">
        <v>164</v>
      </c>
      <c r="I9" s="997">
        <v>191</v>
      </c>
      <c r="J9" s="997">
        <v>191</v>
      </c>
      <c r="K9" s="997">
        <v>142</v>
      </c>
      <c r="L9" s="997">
        <v>177</v>
      </c>
      <c r="M9" s="998">
        <v>221</v>
      </c>
      <c r="N9" s="998">
        <v>222</v>
      </c>
      <c r="O9" s="54">
        <v>241</v>
      </c>
      <c r="P9" s="54">
        <v>241</v>
      </c>
    </row>
    <row r="10" spans="1:16" s="54" customFormat="1" ht="27" customHeight="1">
      <c r="A10" s="1006" t="s">
        <v>1388</v>
      </c>
      <c r="B10" s="837"/>
      <c r="C10" s="838">
        <v>554</v>
      </c>
      <c r="D10" s="839">
        <v>570</v>
      </c>
      <c r="E10" s="839">
        <v>1177</v>
      </c>
      <c r="F10" s="839">
        <v>1034</v>
      </c>
      <c r="G10" s="839">
        <v>1314</v>
      </c>
      <c r="H10" s="997">
        <v>1324</v>
      </c>
      <c r="I10" s="997">
        <v>1405</v>
      </c>
      <c r="J10" s="997">
        <v>1396</v>
      </c>
      <c r="K10" s="997">
        <v>1405</v>
      </c>
      <c r="L10" s="997">
        <v>1369</v>
      </c>
      <c r="M10" s="998">
        <v>1478</v>
      </c>
      <c r="N10" s="998">
        <v>536</v>
      </c>
      <c r="O10" s="993">
        <v>1387</v>
      </c>
      <c r="P10" s="993">
        <v>1613</v>
      </c>
    </row>
    <row r="11" spans="1:16" s="54" customFormat="1" ht="26.25" customHeight="1">
      <c r="A11" s="1006" t="s">
        <v>1389</v>
      </c>
      <c r="B11" s="837"/>
      <c r="C11" s="838">
        <v>2792</v>
      </c>
      <c r="D11" s="839">
        <v>3117</v>
      </c>
      <c r="E11" s="839">
        <v>2356</v>
      </c>
      <c r="F11" s="839">
        <v>2237</v>
      </c>
      <c r="G11" s="839">
        <v>2197</v>
      </c>
      <c r="H11" s="997">
        <v>2174</v>
      </c>
      <c r="I11" s="997">
        <v>2157</v>
      </c>
      <c r="J11" s="997">
        <v>2179</v>
      </c>
      <c r="K11" s="997">
        <v>2162</v>
      </c>
      <c r="L11" s="997">
        <v>2324</v>
      </c>
      <c r="M11" s="998">
        <v>2549</v>
      </c>
      <c r="N11" s="998">
        <v>2963</v>
      </c>
      <c r="O11" s="993">
        <v>3035</v>
      </c>
      <c r="P11" s="993">
        <v>2941</v>
      </c>
    </row>
    <row r="12" spans="1:16" s="54" customFormat="1" ht="12.75" customHeight="1">
      <c r="A12" s="853"/>
      <c r="B12" s="841"/>
      <c r="C12" s="838"/>
      <c r="D12" s="839"/>
      <c r="E12" s="839"/>
      <c r="F12" s="839"/>
      <c r="G12" s="839"/>
      <c r="H12" s="997"/>
      <c r="I12" s="997"/>
      <c r="J12" s="997"/>
      <c r="K12" s="997"/>
      <c r="L12" s="997"/>
      <c r="M12" s="998"/>
      <c r="N12" s="998"/>
    </row>
    <row r="13" spans="1:16" s="54" customFormat="1" ht="12.75" customHeight="1">
      <c r="A13" s="854" t="s">
        <v>1089</v>
      </c>
      <c r="B13" s="834"/>
      <c r="C13" s="838"/>
      <c r="D13" s="839"/>
      <c r="E13" s="839"/>
      <c r="F13" s="839"/>
      <c r="G13" s="839"/>
      <c r="H13" s="997"/>
      <c r="I13" s="997"/>
      <c r="J13" s="997"/>
      <c r="K13" s="997"/>
      <c r="L13" s="997"/>
      <c r="M13" s="998"/>
      <c r="N13" s="998"/>
    </row>
    <row r="14" spans="1:16" s="54" customFormat="1" ht="12.75" customHeight="1">
      <c r="A14" s="2216" t="s">
        <v>1563</v>
      </c>
      <c r="B14" s="2216"/>
      <c r="C14" s="2216"/>
      <c r="D14" s="2216"/>
      <c r="E14" s="2216"/>
      <c r="F14" s="2216"/>
      <c r="G14" s="839">
        <v>33</v>
      </c>
      <c r="H14" s="997">
        <v>36</v>
      </c>
      <c r="I14" s="997">
        <v>47</v>
      </c>
      <c r="J14" s="997">
        <v>65</v>
      </c>
      <c r="K14" s="997">
        <v>90</v>
      </c>
      <c r="L14" s="997">
        <v>93</v>
      </c>
      <c r="M14" s="998">
        <v>88</v>
      </c>
      <c r="N14" s="998">
        <v>106</v>
      </c>
      <c r="O14" s="54">
        <v>134</v>
      </c>
      <c r="P14" s="54">
        <v>241</v>
      </c>
    </row>
    <row r="15" spans="1:16" s="54" customFormat="1" ht="12.75" customHeight="1">
      <c r="A15" s="837" t="s">
        <v>1207</v>
      </c>
      <c r="B15" s="837"/>
      <c r="C15" s="838">
        <v>50</v>
      </c>
      <c r="D15" s="839">
        <v>107</v>
      </c>
      <c r="E15" s="839">
        <v>127</v>
      </c>
      <c r="F15" s="839">
        <v>181</v>
      </c>
      <c r="G15" s="839">
        <v>221</v>
      </c>
      <c r="H15" s="997">
        <v>254</v>
      </c>
      <c r="I15" s="997">
        <v>276</v>
      </c>
      <c r="J15" s="997">
        <v>322</v>
      </c>
      <c r="K15" s="997">
        <v>375</v>
      </c>
      <c r="L15" s="997">
        <v>404</v>
      </c>
      <c r="M15" s="998">
        <v>431</v>
      </c>
      <c r="N15" s="998">
        <v>543</v>
      </c>
      <c r="O15" s="54">
        <v>611</v>
      </c>
      <c r="P15" s="54">
        <v>764</v>
      </c>
    </row>
    <row r="16" spans="1:16" s="54" customFormat="1" ht="12.75" customHeight="1">
      <c r="A16" s="837" t="s">
        <v>1209</v>
      </c>
      <c r="B16" s="837"/>
      <c r="C16" s="838"/>
      <c r="D16" s="839"/>
      <c r="E16" s="839" t="s">
        <v>10</v>
      </c>
      <c r="F16" s="838">
        <v>84</v>
      </c>
      <c r="G16" s="839">
        <v>19</v>
      </c>
      <c r="H16" s="997">
        <v>21</v>
      </c>
      <c r="I16" s="997">
        <v>39</v>
      </c>
      <c r="J16" s="997">
        <v>41</v>
      </c>
      <c r="K16" s="997">
        <v>39</v>
      </c>
      <c r="L16" s="997">
        <v>28</v>
      </c>
      <c r="M16" s="997">
        <v>24</v>
      </c>
      <c r="N16" s="998">
        <v>22</v>
      </c>
      <c r="O16" s="54">
        <v>25</v>
      </c>
      <c r="P16" s="54">
        <v>24</v>
      </c>
    </row>
    <row r="17" spans="1:16" s="54" customFormat="1" ht="23.25" customHeight="1">
      <c r="A17" s="1006" t="s">
        <v>1389</v>
      </c>
      <c r="B17" s="837"/>
      <c r="C17" s="855" t="s">
        <v>10</v>
      </c>
      <c r="D17" s="838" t="s">
        <v>10</v>
      </c>
      <c r="E17" s="838" t="s">
        <v>10</v>
      </c>
      <c r="F17" s="838">
        <v>128</v>
      </c>
      <c r="G17" s="839">
        <v>61</v>
      </c>
      <c r="H17" s="997">
        <v>54</v>
      </c>
      <c r="I17" s="997">
        <v>43</v>
      </c>
      <c r="J17" s="997">
        <v>24</v>
      </c>
      <c r="K17" s="997">
        <v>25</v>
      </c>
      <c r="L17" s="997">
        <v>17</v>
      </c>
      <c r="M17" s="997">
        <v>18</v>
      </c>
      <c r="N17" s="998">
        <v>18</v>
      </c>
      <c r="O17" s="54">
        <v>14</v>
      </c>
      <c r="P17" s="54">
        <v>39</v>
      </c>
    </row>
    <row r="18" spans="1:16" ht="12.75" customHeight="1">
      <c r="A18" s="1286"/>
      <c r="B18" s="1286"/>
      <c r="C18" s="1287"/>
      <c r="D18" s="1287"/>
      <c r="E18" s="1287"/>
      <c r="F18" s="1287"/>
      <c r="G18" s="1288"/>
      <c r="H18" s="1288"/>
      <c r="I18" s="1288"/>
      <c r="J18" s="1196"/>
      <c r="K18" s="1196"/>
      <c r="L18" s="1196"/>
      <c r="M18" s="1196"/>
      <c r="N18" s="1196"/>
      <c r="O18" s="1196"/>
      <c r="P18" s="2124"/>
    </row>
    <row r="19" spans="1:16" ht="12.75" customHeight="1">
      <c r="A19" s="792"/>
      <c r="B19" s="787"/>
      <c r="C19" s="787"/>
      <c r="F19" s="653"/>
    </row>
    <row r="20" spans="1:16" s="785" customFormat="1" ht="45.75" customHeight="1">
      <c r="A20" s="2217" t="s">
        <v>1114</v>
      </c>
      <c r="B20" s="2217"/>
      <c r="C20" s="2217"/>
      <c r="D20" s="2217"/>
      <c r="E20" s="2217"/>
      <c r="F20" s="2217"/>
      <c r="G20" s="2217"/>
      <c r="H20" s="2217"/>
      <c r="I20" s="2217"/>
      <c r="J20" s="2217"/>
      <c r="K20" s="2217"/>
    </row>
    <row r="21" spans="1:16" s="774" customFormat="1" ht="12.75" customHeight="1">
      <c r="A21" s="790" t="s">
        <v>1113</v>
      </c>
      <c r="B21" s="790"/>
      <c r="C21" s="789"/>
      <c r="D21" s="788"/>
      <c r="E21" s="782"/>
      <c r="F21" s="1279"/>
      <c r="G21" s="782"/>
      <c r="H21" s="782"/>
      <c r="I21" s="783"/>
    </row>
    <row r="22" spans="1:16" s="780" customFormat="1" ht="33.75" customHeight="1">
      <c r="A22" s="1274"/>
      <c r="B22" s="1280" t="s">
        <v>647</v>
      </c>
      <c r="C22" s="1275">
        <v>2003</v>
      </c>
      <c r="D22" s="1275">
        <v>2004</v>
      </c>
      <c r="E22" s="1277">
        <v>2012</v>
      </c>
      <c r="F22" s="1277">
        <v>2013</v>
      </c>
      <c r="G22" s="1277">
        <v>2014</v>
      </c>
      <c r="H22" s="1277">
        <v>2015</v>
      </c>
      <c r="I22" s="1277">
        <v>2016</v>
      </c>
      <c r="J22" s="1277">
        <v>2017</v>
      </c>
      <c r="K22" s="1277">
        <v>2018</v>
      </c>
      <c r="L22" s="1277">
        <v>2019</v>
      </c>
      <c r="M22" s="1277">
        <v>2020</v>
      </c>
      <c r="N22" s="1277">
        <v>2021</v>
      </c>
      <c r="O22" s="1482">
        <v>2022</v>
      </c>
      <c r="P22" s="1482">
        <v>2023</v>
      </c>
    </row>
    <row r="23" spans="1:16" s="780" customFormat="1" ht="12" customHeight="1">
      <c r="A23" s="831"/>
      <c r="B23" s="831"/>
      <c r="C23" s="832"/>
      <c r="D23" s="832"/>
      <c r="E23" s="833"/>
      <c r="F23" s="849"/>
      <c r="G23" s="849"/>
      <c r="H23" s="849"/>
      <c r="I23" s="833"/>
    </row>
    <row r="24" spans="1:16" s="779" customFormat="1" ht="12" customHeight="1">
      <c r="A24" s="837" t="s">
        <v>1112</v>
      </c>
      <c r="B24" s="856" t="s">
        <v>1105</v>
      </c>
      <c r="C24" s="850">
        <v>1</v>
      </c>
      <c r="D24" s="850">
        <v>1</v>
      </c>
      <c r="E24" s="835">
        <v>1</v>
      </c>
      <c r="F24" s="921">
        <v>1</v>
      </c>
      <c r="G24" s="921">
        <v>1</v>
      </c>
      <c r="H24" s="921">
        <v>1</v>
      </c>
      <c r="I24" s="921">
        <v>1</v>
      </c>
      <c r="J24" s="922">
        <v>1</v>
      </c>
      <c r="K24" s="922">
        <v>1</v>
      </c>
      <c r="L24" s="922">
        <v>1</v>
      </c>
      <c r="M24" s="922">
        <v>1</v>
      </c>
      <c r="N24" s="1019">
        <v>1</v>
      </c>
      <c r="O24" s="1019">
        <v>1</v>
      </c>
      <c r="P24" s="1019">
        <v>1</v>
      </c>
    </row>
    <row r="25" spans="1:16" s="54" customFormat="1" ht="12" customHeight="1">
      <c r="A25" s="837" t="s">
        <v>1111</v>
      </c>
      <c r="B25" s="839"/>
      <c r="C25" s="838"/>
      <c r="D25" s="839"/>
      <c r="E25" s="839"/>
      <c r="F25" s="838"/>
      <c r="G25" s="838"/>
      <c r="H25" s="838"/>
      <c r="I25" s="839"/>
    </row>
    <row r="26" spans="1:16" s="54" customFormat="1" ht="12" customHeight="1">
      <c r="A26" s="837" t="s">
        <v>1103</v>
      </c>
      <c r="B26" s="856" t="s">
        <v>1100</v>
      </c>
      <c r="C26" s="838">
        <v>330</v>
      </c>
      <c r="D26" s="839">
        <v>330</v>
      </c>
      <c r="E26" s="839">
        <v>331</v>
      </c>
      <c r="F26" s="838">
        <v>331</v>
      </c>
      <c r="G26" s="838">
        <v>331</v>
      </c>
      <c r="H26" s="838">
        <v>331</v>
      </c>
      <c r="I26" s="839">
        <v>331</v>
      </c>
      <c r="J26" s="54">
        <v>331</v>
      </c>
      <c r="K26" s="54">
        <v>351</v>
      </c>
      <c r="L26" s="54">
        <v>351</v>
      </c>
      <c r="M26" s="54">
        <v>361</v>
      </c>
      <c r="N26" s="54">
        <v>351</v>
      </c>
      <c r="O26" s="54">
        <v>351</v>
      </c>
      <c r="P26" s="54">
        <v>351</v>
      </c>
    </row>
    <row r="27" spans="1:16" s="54" customFormat="1" ht="12" customHeight="1">
      <c r="A27" s="837" t="s">
        <v>1102</v>
      </c>
      <c r="B27" s="839"/>
      <c r="C27" s="838"/>
      <c r="D27" s="839"/>
      <c r="E27" s="839"/>
      <c r="F27" s="838"/>
      <c r="G27" s="838"/>
      <c r="H27" s="838"/>
      <c r="I27" s="839"/>
    </row>
    <row r="28" spans="1:16" s="54" customFormat="1" ht="12" customHeight="1">
      <c r="A28" s="845" t="s">
        <v>1110</v>
      </c>
      <c r="B28" s="856" t="s">
        <v>1100</v>
      </c>
      <c r="C28" s="838">
        <v>55</v>
      </c>
      <c r="D28" s="839">
        <v>55</v>
      </c>
      <c r="E28" s="839">
        <v>47</v>
      </c>
      <c r="F28" s="838">
        <v>30</v>
      </c>
      <c r="G28" s="838">
        <v>50</v>
      </c>
      <c r="H28" s="838">
        <v>50</v>
      </c>
      <c r="I28" s="839">
        <v>50</v>
      </c>
      <c r="J28" s="54">
        <v>50</v>
      </c>
      <c r="K28" s="54">
        <v>59</v>
      </c>
      <c r="L28" s="54">
        <v>59</v>
      </c>
      <c r="M28" s="54">
        <v>61</v>
      </c>
      <c r="N28" s="54">
        <v>61</v>
      </c>
      <c r="O28" s="54">
        <v>65</v>
      </c>
      <c r="P28" s="54">
        <v>62</v>
      </c>
    </row>
    <row r="29" spans="1:16" s="54" customFormat="1" ht="12" customHeight="1">
      <c r="A29" s="837" t="s">
        <v>1109</v>
      </c>
      <c r="B29" s="856" t="s">
        <v>1105</v>
      </c>
      <c r="C29" s="838">
        <v>1</v>
      </c>
      <c r="D29" s="839">
        <v>1</v>
      </c>
      <c r="E29" s="839">
        <v>1</v>
      </c>
      <c r="F29" s="838">
        <v>1</v>
      </c>
      <c r="G29" s="838">
        <v>1</v>
      </c>
      <c r="H29" s="838">
        <v>1</v>
      </c>
      <c r="I29" s="839">
        <v>1</v>
      </c>
      <c r="J29" s="54">
        <v>1</v>
      </c>
      <c r="K29" s="54">
        <v>1</v>
      </c>
      <c r="L29" s="54">
        <v>1</v>
      </c>
      <c r="M29" s="54">
        <v>1</v>
      </c>
      <c r="N29" s="54">
        <v>1</v>
      </c>
      <c r="O29" s="54">
        <v>1</v>
      </c>
      <c r="P29" s="54">
        <v>1</v>
      </c>
    </row>
    <row r="30" spans="1:16" s="54" customFormat="1" ht="12" customHeight="1">
      <c r="A30" s="837" t="s">
        <v>1108</v>
      </c>
      <c r="B30" s="839"/>
      <c r="C30" s="838"/>
      <c r="D30" s="839"/>
      <c r="E30" s="839"/>
      <c r="F30" s="838"/>
      <c r="G30" s="838"/>
      <c r="H30" s="838"/>
      <c r="I30" s="839"/>
    </row>
    <row r="31" spans="1:16" s="54" customFormat="1" ht="12" customHeight="1">
      <c r="A31" s="837" t="s">
        <v>1103</v>
      </c>
      <c r="B31" s="856" t="s">
        <v>1100</v>
      </c>
      <c r="C31" s="838">
        <v>200</v>
      </c>
      <c r="D31" s="839">
        <v>201</v>
      </c>
      <c r="E31" s="839">
        <v>201</v>
      </c>
      <c r="F31" s="838">
        <v>201</v>
      </c>
      <c r="G31" s="838">
        <v>201</v>
      </c>
      <c r="H31" s="838">
        <v>201</v>
      </c>
      <c r="I31" s="839">
        <v>201</v>
      </c>
      <c r="J31" s="54">
        <v>201</v>
      </c>
      <c r="K31" s="54">
        <v>226</v>
      </c>
      <c r="L31" s="54">
        <v>206</v>
      </c>
      <c r="M31" s="54">
        <v>214</v>
      </c>
      <c r="N31" s="54">
        <v>211</v>
      </c>
      <c r="O31" s="54">
        <v>220</v>
      </c>
      <c r="P31" s="54">
        <v>223</v>
      </c>
    </row>
    <row r="32" spans="1:16" s="54" customFormat="1" ht="12" customHeight="1">
      <c r="A32" s="837" t="s">
        <v>1102</v>
      </c>
      <c r="B32" s="839"/>
      <c r="C32" s="838"/>
      <c r="D32" s="839"/>
      <c r="E32" s="839"/>
      <c r="F32" s="838"/>
      <c r="G32" s="838"/>
      <c r="H32" s="838"/>
      <c r="I32" s="839"/>
    </row>
    <row r="33" spans="1:16" s="54" customFormat="1" ht="12" customHeight="1">
      <c r="A33" s="845" t="s">
        <v>1107</v>
      </c>
      <c r="B33" s="856" t="s">
        <v>1100</v>
      </c>
      <c r="C33" s="838">
        <v>14</v>
      </c>
      <c r="D33" s="839">
        <v>14</v>
      </c>
      <c r="E33" s="839">
        <v>11</v>
      </c>
      <c r="F33" s="838">
        <v>11</v>
      </c>
      <c r="G33" s="838">
        <v>10</v>
      </c>
      <c r="H33" s="838">
        <v>10</v>
      </c>
      <c r="I33" s="839">
        <v>10</v>
      </c>
      <c r="J33" s="54">
        <v>10</v>
      </c>
      <c r="K33" s="54">
        <v>12</v>
      </c>
      <c r="L33" s="54">
        <v>11</v>
      </c>
      <c r="M33" s="54">
        <v>13</v>
      </c>
      <c r="N33" s="54">
        <v>9</v>
      </c>
      <c r="O33" s="54">
        <v>11</v>
      </c>
      <c r="P33" s="54">
        <v>9</v>
      </c>
    </row>
    <row r="34" spans="1:16" s="54" customFormat="1" ht="12" customHeight="1">
      <c r="A34" s="837" t="s">
        <v>1106</v>
      </c>
      <c r="B34" s="856" t="s">
        <v>1105</v>
      </c>
      <c r="C34" s="838">
        <v>1</v>
      </c>
      <c r="D34" s="839">
        <v>1</v>
      </c>
      <c r="E34" s="839">
        <v>1</v>
      </c>
      <c r="F34" s="838">
        <v>1</v>
      </c>
      <c r="G34" s="838">
        <v>1</v>
      </c>
      <c r="H34" s="838">
        <v>1</v>
      </c>
      <c r="I34" s="839">
        <v>1</v>
      </c>
      <c r="J34" s="54">
        <v>1</v>
      </c>
      <c r="K34" s="54">
        <v>1</v>
      </c>
      <c r="L34" s="54">
        <v>1</v>
      </c>
      <c r="M34" s="54">
        <v>1</v>
      </c>
      <c r="N34" s="54">
        <v>1</v>
      </c>
      <c r="O34" s="54">
        <v>1</v>
      </c>
      <c r="P34" s="54">
        <v>1</v>
      </c>
    </row>
    <row r="35" spans="1:16" s="54" customFormat="1" ht="12" customHeight="1">
      <c r="A35" s="837" t="s">
        <v>1104</v>
      </c>
      <c r="B35" s="839"/>
      <c r="C35" s="838"/>
      <c r="D35" s="839"/>
      <c r="E35" s="839"/>
      <c r="F35" s="838"/>
      <c r="G35" s="838"/>
      <c r="H35" s="838"/>
      <c r="I35" s="839"/>
    </row>
    <row r="36" spans="1:16" s="54" customFormat="1" ht="12" customHeight="1">
      <c r="A36" s="837" t="s">
        <v>1103</v>
      </c>
      <c r="B36" s="856" t="s">
        <v>1100</v>
      </c>
      <c r="C36" s="838">
        <v>205</v>
      </c>
      <c r="D36" s="839">
        <v>206</v>
      </c>
      <c r="E36" s="839">
        <v>200</v>
      </c>
      <c r="F36" s="838">
        <v>200</v>
      </c>
      <c r="G36" s="838">
        <v>200</v>
      </c>
      <c r="H36" s="838">
        <v>200</v>
      </c>
      <c r="I36" s="839">
        <v>200</v>
      </c>
      <c r="J36" s="54">
        <v>200</v>
      </c>
      <c r="K36" s="54">
        <v>221</v>
      </c>
      <c r="L36" s="54">
        <v>210</v>
      </c>
      <c r="M36" s="54">
        <v>250</v>
      </c>
      <c r="N36" s="54">
        <v>270</v>
      </c>
      <c r="O36" s="54">
        <v>210</v>
      </c>
      <c r="P36" s="54">
        <v>280</v>
      </c>
    </row>
    <row r="37" spans="1:16" s="54" customFormat="1" ht="12" customHeight="1">
      <c r="A37" s="837" t="s">
        <v>1102</v>
      </c>
      <c r="B37" s="839"/>
      <c r="C37" s="838"/>
      <c r="D37" s="839"/>
      <c r="E37" s="839"/>
      <c r="F37" s="838"/>
      <c r="G37" s="838"/>
      <c r="H37" s="838"/>
      <c r="I37" s="839"/>
    </row>
    <row r="38" spans="1:16" s="54" customFormat="1" ht="12" customHeight="1">
      <c r="A38" s="837" t="s">
        <v>1101</v>
      </c>
      <c r="B38" s="856" t="s">
        <v>1100</v>
      </c>
      <c r="C38" s="838">
        <v>39</v>
      </c>
      <c r="D38" s="839">
        <v>35</v>
      </c>
      <c r="E38" s="839">
        <v>38</v>
      </c>
      <c r="F38" s="838">
        <v>39</v>
      </c>
      <c r="G38" s="838">
        <v>35</v>
      </c>
      <c r="H38" s="838">
        <v>35</v>
      </c>
      <c r="I38" s="839">
        <v>35</v>
      </c>
      <c r="J38" s="54">
        <v>35</v>
      </c>
      <c r="K38" s="54">
        <v>44</v>
      </c>
      <c r="L38" s="54">
        <v>38</v>
      </c>
      <c r="M38" s="54">
        <v>40</v>
      </c>
      <c r="N38" s="54">
        <v>45</v>
      </c>
      <c r="O38" s="54">
        <v>19</v>
      </c>
      <c r="P38" s="54">
        <v>51</v>
      </c>
    </row>
    <row r="39" spans="1:16" ht="12" customHeight="1">
      <c r="A39" s="1284"/>
      <c r="B39" s="1284"/>
      <c r="C39" s="1285"/>
      <c r="D39" s="1267"/>
      <c r="E39" s="1196"/>
      <c r="F39" s="1267"/>
      <c r="G39" s="1267"/>
      <c r="H39" s="1267"/>
      <c r="I39" s="1196"/>
      <c r="J39" s="1196"/>
      <c r="K39" s="1196"/>
      <c r="L39" s="1196"/>
      <c r="M39" s="1196"/>
      <c r="N39" s="1196"/>
      <c r="O39" s="1196"/>
      <c r="P39" s="1196"/>
    </row>
    <row r="40" spans="1:16" ht="12" customHeight="1">
      <c r="F40" s="653"/>
    </row>
    <row r="41" spans="1:16" s="785" customFormat="1" ht="18" customHeight="1">
      <c r="A41" s="817" t="s">
        <v>1099</v>
      </c>
      <c r="B41" s="817"/>
      <c r="C41" s="817"/>
      <c r="D41" s="817"/>
      <c r="E41" s="786"/>
      <c r="F41" s="773"/>
      <c r="G41" s="786"/>
      <c r="H41" s="786"/>
    </row>
    <row r="42" spans="1:16" s="774" customFormat="1" ht="15" customHeight="1">
      <c r="A42" s="790"/>
      <c r="B42" s="1281"/>
      <c r="C42" s="788"/>
      <c r="D42" s="791"/>
      <c r="E42" s="784"/>
      <c r="F42" s="1282"/>
      <c r="G42" s="784"/>
      <c r="H42" s="784"/>
    </row>
    <row r="43" spans="1:16" s="780" customFormat="1" ht="18" customHeight="1">
      <c r="A43" s="1274"/>
      <c r="B43" s="1283"/>
      <c r="C43" s="1275">
        <v>2003</v>
      </c>
      <c r="D43" s="1275">
        <v>2004</v>
      </c>
      <c r="E43" s="1277">
        <v>2012</v>
      </c>
      <c r="F43" s="1277">
        <v>2013</v>
      </c>
      <c r="G43" s="1277">
        <v>2014</v>
      </c>
      <c r="H43" s="1277">
        <v>2015</v>
      </c>
      <c r="I43" s="1277">
        <v>2016</v>
      </c>
      <c r="J43" s="1277">
        <v>2017</v>
      </c>
      <c r="K43" s="1277">
        <v>2018</v>
      </c>
      <c r="L43" s="1277">
        <v>2019</v>
      </c>
      <c r="M43" s="1277">
        <v>2020</v>
      </c>
      <c r="N43" s="1277">
        <v>2021</v>
      </c>
      <c r="O43" s="1482">
        <v>2022</v>
      </c>
      <c r="P43" s="1482">
        <v>2023</v>
      </c>
    </row>
    <row r="44" spans="1:16" s="780" customFormat="1" ht="12" customHeight="1">
      <c r="A44" s="831"/>
      <c r="B44" s="848"/>
      <c r="C44" s="832"/>
      <c r="D44" s="832"/>
      <c r="E44" s="833"/>
      <c r="F44" s="849"/>
      <c r="G44" s="833"/>
      <c r="H44" s="833"/>
      <c r="I44" s="848"/>
    </row>
    <row r="45" spans="1:16" s="779" customFormat="1" ht="12" customHeight="1">
      <c r="A45" s="837" t="s">
        <v>1098</v>
      </c>
      <c r="B45" s="857"/>
      <c r="C45" s="850">
        <v>18</v>
      </c>
      <c r="D45" s="850">
        <v>18</v>
      </c>
      <c r="E45" s="850">
        <v>15</v>
      </c>
      <c r="F45" s="850">
        <v>15</v>
      </c>
      <c r="G45" s="850">
        <v>13</v>
      </c>
      <c r="H45" s="850">
        <v>13</v>
      </c>
      <c r="I45" s="850">
        <v>13</v>
      </c>
      <c r="J45" s="923">
        <v>13</v>
      </c>
      <c r="K45" s="923">
        <v>13</v>
      </c>
      <c r="L45" s="923">
        <v>15</v>
      </c>
      <c r="M45" s="923">
        <v>12</v>
      </c>
      <c r="N45" s="1019">
        <v>12</v>
      </c>
      <c r="O45" s="1019">
        <v>12</v>
      </c>
      <c r="P45" s="1019">
        <v>6</v>
      </c>
    </row>
    <row r="46" spans="1:16" s="54" customFormat="1" ht="12" customHeight="1">
      <c r="A46" s="837" t="s">
        <v>1097</v>
      </c>
      <c r="B46" s="839"/>
      <c r="C46" s="838">
        <v>3</v>
      </c>
      <c r="D46" s="839">
        <v>3</v>
      </c>
      <c r="E46" s="858">
        <v>1</v>
      </c>
      <c r="F46" s="838">
        <v>1</v>
      </c>
      <c r="G46" s="838">
        <v>1</v>
      </c>
      <c r="H46" s="838">
        <v>1</v>
      </c>
      <c r="I46" s="839">
        <v>1</v>
      </c>
      <c r="J46" s="54">
        <v>1</v>
      </c>
      <c r="K46" s="54">
        <v>1</v>
      </c>
      <c r="L46" s="54">
        <v>1</v>
      </c>
      <c r="M46" s="54">
        <v>1</v>
      </c>
      <c r="N46" s="54">
        <v>1</v>
      </c>
      <c r="O46" s="54">
        <v>1</v>
      </c>
      <c r="P46" s="54">
        <v>1</v>
      </c>
    </row>
    <row r="47" spans="1:16" s="54" customFormat="1" ht="12" customHeight="1">
      <c r="A47" s="837" t="s">
        <v>1096</v>
      </c>
      <c r="B47" s="839"/>
      <c r="C47" s="838">
        <v>3</v>
      </c>
      <c r="D47" s="839">
        <v>3</v>
      </c>
      <c r="E47" s="839">
        <v>3</v>
      </c>
      <c r="F47" s="838">
        <v>3</v>
      </c>
      <c r="G47" s="838">
        <v>3</v>
      </c>
      <c r="H47" s="838">
        <v>3</v>
      </c>
      <c r="I47" s="839">
        <v>3</v>
      </c>
      <c r="J47" s="54">
        <v>3</v>
      </c>
      <c r="K47" s="54">
        <v>3</v>
      </c>
      <c r="L47" s="54">
        <v>3</v>
      </c>
      <c r="M47" s="54">
        <v>3</v>
      </c>
      <c r="N47" s="54">
        <v>3</v>
      </c>
      <c r="O47" s="54">
        <v>3</v>
      </c>
      <c r="P47" s="54">
        <v>3</v>
      </c>
    </row>
    <row r="48" spans="1:16" s="54" customFormat="1" ht="12" customHeight="1">
      <c r="A48" s="837" t="s">
        <v>1095</v>
      </c>
      <c r="B48" s="839"/>
      <c r="C48" s="838">
        <v>2</v>
      </c>
      <c r="D48" s="839">
        <v>2</v>
      </c>
      <c r="E48" s="839">
        <v>3</v>
      </c>
      <c r="F48" s="838">
        <v>3</v>
      </c>
      <c r="G48" s="838">
        <v>4</v>
      </c>
      <c r="H48" s="838">
        <v>4</v>
      </c>
      <c r="I48" s="839">
        <v>4</v>
      </c>
      <c r="J48" s="54">
        <v>4</v>
      </c>
      <c r="K48" s="54">
        <v>4</v>
      </c>
      <c r="L48" s="54">
        <v>4</v>
      </c>
      <c r="M48" s="54">
        <v>6</v>
      </c>
      <c r="N48" s="54">
        <v>7</v>
      </c>
      <c r="O48" s="54">
        <v>6</v>
      </c>
      <c r="P48" s="54">
        <v>6</v>
      </c>
    </row>
    <row r="49" spans="1:16" s="54" customFormat="1" ht="12" customHeight="1">
      <c r="A49" s="837" t="s">
        <v>1094</v>
      </c>
      <c r="B49" s="839"/>
      <c r="C49" s="838">
        <v>1</v>
      </c>
      <c r="D49" s="839">
        <v>1</v>
      </c>
      <c r="E49" s="839">
        <v>1</v>
      </c>
      <c r="F49" s="838">
        <v>1</v>
      </c>
      <c r="G49" s="838">
        <v>1</v>
      </c>
      <c r="H49" s="838">
        <v>1</v>
      </c>
      <c r="I49" s="839">
        <v>1</v>
      </c>
      <c r="J49" s="54">
        <v>1</v>
      </c>
      <c r="K49" s="54">
        <v>1</v>
      </c>
      <c r="L49" s="54">
        <v>1</v>
      </c>
      <c r="M49" s="54">
        <v>1</v>
      </c>
      <c r="N49" s="54">
        <v>1</v>
      </c>
      <c r="O49" s="54">
        <v>1</v>
      </c>
      <c r="P49" s="54">
        <v>1</v>
      </c>
    </row>
    <row r="50" spans="1:16" s="54" customFormat="1" ht="12" customHeight="1">
      <c r="A50" s="837" t="s">
        <v>1093</v>
      </c>
      <c r="B50" s="839"/>
      <c r="C50" s="838">
        <v>2</v>
      </c>
      <c r="D50" s="839">
        <v>1</v>
      </c>
      <c r="E50" s="839">
        <v>3</v>
      </c>
      <c r="F50" s="838">
        <v>3</v>
      </c>
      <c r="G50" s="838">
        <v>3</v>
      </c>
      <c r="H50" s="838">
        <v>3</v>
      </c>
      <c r="I50" s="839">
        <v>3</v>
      </c>
      <c r="J50" s="54">
        <v>3</v>
      </c>
      <c r="K50" s="54">
        <v>3</v>
      </c>
      <c r="L50" s="54">
        <v>3</v>
      </c>
      <c r="M50" s="54">
        <v>3</v>
      </c>
      <c r="N50" s="54">
        <v>3</v>
      </c>
      <c r="O50" s="54">
        <v>3</v>
      </c>
      <c r="P50" s="54">
        <v>3</v>
      </c>
    </row>
    <row r="51" spans="1:16" s="54" customFormat="1" ht="12" customHeight="1">
      <c r="A51" s="845" t="s">
        <v>1092</v>
      </c>
      <c r="B51" s="839"/>
      <c r="C51" s="838"/>
      <c r="D51" s="839"/>
      <c r="E51" s="839">
        <v>4</v>
      </c>
      <c r="F51" s="838">
        <v>1</v>
      </c>
      <c r="G51" s="838">
        <v>4</v>
      </c>
      <c r="H51" s="838">
        <v>3</v>
      </c>
      <c r="I51" s="838">
        <v>3</v>
      </c>
      <c r="J51" s="54">
        <v>3</v>
      </c>
      <c r="K51" s="54">
        <v>1</v>
      </c>
      <c r="L51" s="54">
        <v>2</v>
      </c>
      <c r="M51" s="54">
        <v>2</v>
      </c>
      <c r="N51" s="54">
        <v>2</v>
      </c>
      <c r="O51" s="54">
        <v>2</v>
      </c>
      <c r="P51" s="54">
        <v>2</v>
      </c>
    </row>
    <row r="52" spans="1:16" ht="12" customHeight="1">
      <c r="A52" s="1196"/>
      <c r="B52" s="1196"/>
      <c r="C52" s="1267"/>
      <c r="D52" s="1267"/>
      <c r="E52" s="1196"/>
      <c r="F52" s="1196"/>
      <c r="G52" s="1267"/>
      <c r="H52" s="1267"/>
      <c r="I52" s="1196"/>
      <c r="J52" s="1196"/>
      <c r="K52" s="1196"/>
      <c r="L52" s="1196"/>
      <c r="M52" s="1196"/>
      <c r="N52" s="1196"/>
      <c r="O52" s="1196"/>
      <c r="P52" s="1196"/>
    </row>
    <row r="63" spans="1:16" ht="11.25" customHeight="1"/>
    <row r="64" spans="1:16" ht="12.75" customHeight="1">
      <c r="C64" s="2"/>
      <c r="D64" s="2"/>
    </row>
    <row r="65" s="2" customFormat="1" ht="12.75" customHeight="1"/>
    <row r="66" s="2" customFormat="1" ht="12" customHeight="1"/>
    <row r="67" s="2" customFormat="1" ht="13.5" customHeight="1"/>
    <row r="129" s="2" customFormat="1" hidden="1"/>
    <row r="130" s="2" customFormat="1" hidden="1"/>
    <row r="131" s="2" customFormat="1" hidden="1"/>
    <row r="169" s="2" customFormat="1"/>
  </sheetData>
  <mergeCells count="4">
    <mergeCell ref="A1:O1"/>
    <mergeCell ref="A6:F6"/>
    <mergeCell ref="A14:F14"/>
    <mergeCell ref="A20:K20"/>
  </mergeCells>
  <pageMargins left="1.1811023622047245" right="0.51181102362204722" top="0.70866141732283472" bottom="0.78740157480314965" header="0.51181102362204722" footer="0.59055118110236227"/>
  <pageSetup paperSize="9" scale="88" firstPageNumber="85" orientation="portrait" useFirstPageNumber="1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Z3587"/>
  <sheetViews>
    <sheetView zoomScale="90" zoomScaleNormal="90" zoomScaleSheetLayoutView="90" workbookViewId="0">
      <selection activeCell="Q61" sqref="Q61"/>
    </sheetView>
  </sheetViews>
  <sheetFormatPr defaultColWidth="10.6640625" defaultRowHeight="8.4499999999999993" customHeight="1"/>
  <cols>
    <col min="1" max="1" width="38.1640625" style="2" customWidth="1"/>
    <col min="2" max="2" width="10.83203125" style="2" hidden="1" customWidth="1"/>
    <col min="3" max="3" width="10.33203125" style="653" hidden="1" customWidth="1"/>
    <col min="4" max="4" width="11.5" style="662" hidden="1" customWidth="1"/>
    <col min="5" max="5" width="11.5" style="653" hidden="1" customWidth="1"/>
    <col min="6" max="8" width="0" style="2" hidden="1" customWidth="1"/>
    <col min="9" max="13" width="10.1640625" style="2" hidden="1" customWidth="1"/>
    <col min="14" max="15" width="10.1640625" style="2" bestFit="1" customWidth="1"/>
    <col min="16" max="16384" width="10.6640625" style="2"/>
  </cols>
  <sheetData>
    <row r="1" spans="1:18" ht="18" customHeight="1">
      <c r="A1" s="2208" t="s">
        <v>1130</v>
      </c>
      <c r="B1" s="2208"/>
      <c r="C1" s="2208"/>
      <c r="D1" s="2208"/>
      <c r="E1" s="2208"/>
      <c r="F1" s="2208"/>
      <c r="G1" s="2208"/>
      <c r="H1" s="2208"/>
      <c r="I1" s="2208"/>
      <c r="J1" s="2208"/>
    </row>
    <row r="2" spans="1:18" ht="18" customHeight="1">
      <c r="A2" s="816"/>
      <c r="B2" s="816"/>
      <c r="C2" s="816"/>
      <c r="D2" s="816"/>
      <c r="E2" s="816"/>
      <c r="F2" s="816"/>
      <c r="G2" s="816"/>
      <c r="H2" s="816"/>
      <c r="I2" s="816"/>
      <c r="J2" s="816"/>
    </row>
    <row r="3" spans="1:18" ht="18" customHeight="1">
      <c r="A3" s="830" t="s">
        <v>1129</v>
      </c>
      <c r="B3" s="663"/>
      <c r="C3" s="663"/>
      <c r="D3" s="663"/>
      <c r="E3" s="663"/>
      <c r="F3" s="663"/>
    </row>
    <row r="4" spans="1:18" ht="13.5" customHeight="1">
      <c r="A4" s="2219" t="s">
        <v>1318</v>
      </c>
      <c r="B4" s="2219"/>
      <c r="C4" s="2219"/>
      <c r="D4" s="2219"/>
      <c r="E4" s="2219"/>
    </row>
    <row r="5" spans="1:18" ht="18" customHeight="1">
      <c r="A5" s="1266"/>
      <c r="B5" s="1266"/>
      <c r="C5" s="1236">
        <v>2003</v>
      </c>
      <c r="D5" s="1236">
        <v>2004</v>
      </c>
      <c r="E5" s="1193">
        <v>2007</v>
      </c>
      <c r="F5" s="1193">
        <v>2011</v>
      </c>
      <c r="G5" s="1193">
        <v>2012</v>
      </c>
      <c r="H5" s="1193">
        <v>2013</v>
      </c>
      <c r="I5" s="1193">
        <v>2014</v>
      </c>
      <c r="J5" s="1193">
        <v>2015</v>
      </c>
      <c r="K5" s="1193">
        <v>2016</v>
      </c>
      <c r="L5" s="1193">
        <v>2017</v>
      </c>
      <c r="M5" s="1193">
        <v>2018</v>
      </c>
      <c r="N5" s="1193">
        <v>2019</v>
      </c>
      <c r="O5" s="1193">
        <v>2020</v>
      </c>
      <c r="P5" s="1193">
        <v>2021</v>
      </c>
      <c r="Q5" s="1193">
        <v>2022</v>
      </c>
      <c r="R5" s="1193">
        <v>2023</v>
      </c>
    </row>
    <row r="6" spans="1:18" ht="12.6" customHeight="1">
      <c r="A6" s="824"/>
      <c r="B6" s="824"/>
      <c r="C6" s="616"/>
      <c r="D6" s="616"/>
      <c r="E6" s="620"/>
      <c r="F6" s="620"/>
      <c r="G6" s="620"/>
      <c r="H6" s="620"/>
      <c r="I6" s="620"/>
      <c r="J6" s="620"/>
      <c r="K6" s="620"/>
    </row>
    <row r="7" spans="1:18" s="54" customFormat="1" ht="12.6" customHeight="1">
      <c r="A7" s="821" t="s">
        <v>9</v>
      </c>
      <c r="B7" s="821"/>
      <c r="C7" s="611">
        <v>2643800</v>
      </c>
      <c r="D7" s="610">
        <v>2685236</v>
      </c>
      <c r="E7" s="610">
        <v>3783007</v>
      </c>
      <c r="F7" s="610">
        <v>3311385</v>
      </c>
      <c r="G7" s="610">
        <v>3404488</v>
      </c>
      <c r="H7" s="611">
        <v>3424725</v>
      </c>
      <c r="I7" s="878">
        <v>3534432</v>
      </c>
      <c r="J7" s="878">
        <v>3689314</v>
      </c>
      <c r="K7" s="878">
        <v>3764882</v>
      </c>
      <c r="L7" s="878">
        <v>3824609</v>
      </c>
      <c r="M7" s="878">
        <v>3889790</v>
      </c>
      <c r="N7" s="878">
        <v>3965926</v>
      </c>
      <c r="O7" s="878">
        <v>4112802</v>
      </c>
      <c r="P7" s="956">
        <v>4245115</v>
      </c>
      <c r="Q7" s="956">
        <v>4410236</v>
      </c>
      <c r="R7" s="956">
        <v>4516600</v>
      </c>
    </row>
    <row r="8" spans="1:18" s="54" customFormat="1" ht="12.6" customHeight="1">
      <c r="A8" s="821"/>
      <c r="B8" s="821"/>
      <c r="C8" s="611"/>
      <c r="D8" s="620"/>
      <c r="E8" s="620"/>
      <c r="F8" s="620"/>
      <c r="G8" s="620"/>
      <c r="H8" s="616"/>
      <c r="I8" s="878"/>
      <c r="J8" s="878"/>
      <c r="K8" s="878"/>
      <c r="L8" s="878"/>
      <c r="M8" s="878"/>
      <c r="N8" s="878"/>
      <c r="O8" s="878"/>
    </row>
    <row r="9" spans="1:18" s="54" customFormat="1" ht="12.6" customHeight="1">
      <c r="A9" s="647" t="s">
        <v>1212</v>
      </c>
      <c r="B9" s="647"/>
      <c r="C9" s="616">
        <v>151600</v>
      </c>
      <c r="D9" s="620">
        <v>137076</v>
      </c>
      <c r="E9" s="620">
        <v>135312</v>
      </c>
      <c r="F9" s="620">
        <v>129225</v>
      </c>
      <c r="G9" s="620">
        <v>108917</v>
      </c>
      <c r="H9" s="616">
        <v>105016</v>
      </c>
      <c r="I9" s="882">
        <v>97432</v>
      </c>
      <c r="J9" s="882">
        <v>99979</v>
      </c>
      <c r="K9" s="882">
        <v>99782</v>
      </c>
      <c r="L9" s="882">
        <v>99619</v>
      </c>
      <c r="M9" s="882">
        <v>96612</v>
      </c>
      <c r="N9" s="882">
        <v>96093</v>
      </c>
      <c r="O9" s="882">
        <v>95874</v>
      </c>
      <c r="P9" s="993">
        <v>95969</v>
      </c>
      <c r="Q9" s="993">
        <v>112574</v>
      </c>
      <c r="R9" s="993">
        <v>113873</v>
      </c>
    </row>
    <row r="10" spans="1:18" s="54" customFormat="1" ht="12.6" customHeight="1">
      <c r="A10" s="647" t="s">
        <v>1213</v>
      </c>
      <c r="B10" s="647"/>
      <c r="C10" s="616">
        <v>2492200</v>
      </c>
      <c r="D10" s="620">
        <v>2548160</v>
      </c>
      <c r="E10" s="620">
        <v>3647695</v>
      </c>
      <c r="F10" s="620">
        <v>3182160</v>
      </c>
      <c r="G10" s="620">
        <v>3295571</v>
      </c>
      <c r="H10" s="616">
        <v>3319709</v>
      </c>
      <c r="I10" s="882">
        <v>3437000</v>
      </c>
      <c r="J10" s="882">
        <v>3589335</v>
      </c>
      <c r="K10" s="882">
        <v>3665100</v>
      </c>
      <c r="L10" s="882">
        <v>3724990</v>
      </c>
      <c r="M10" s="882">
        <v>3873682</v>
      </c>
      <c r="N10" s="882">
        <v>3950337</v>
      </c>
      <c r="O10" s="882">
        <v>4016928</v>
      </c>
      <c r="P10" s="993">
        <v>4149146</v>
      </c>
      <c r="Q10" s="993">
        <v>4297662</v>
      </c>
      <c r="R10" s="993">
        <v>4402727</v>
      </c>
    </row>
    <row r="11" spans="1:18" ht="12.6" customHeight="1">
      <c r="A11" s="660"/>
      <c r="B11" s="660"/>
      <c r="C11" s="794"/>
      <c r="D11" s="793"/>
      <c r="E11" s="662"/>
      <c r="H11" s="653"/>
    </row>
    <row r="12" spans="1:18" ht="18" customHeight="1">
      <c r="A12" s="830" t="s">
        <v>1128</v>
      </c>
      <c r="B12" s="663"/>
      <c r="C12" s="663"/>
      <c r="D12" s="663"/>
      <c r="E12" s="663"/>
      <c r="F12" s="663"/>
      <c r="H12" s="653"/>
    </row>
    <row r="13" spans="1:18" ht="18" customHeight="1">
      <c r="A13" s="2219" t="s">
        <v>1318</v>
      </c>
      <c r="B13" s="2219"/>
      <c r="C13" s="2219"/>
      <c r="D13" s="2219"/>
      <c r="E13" s="2219"/>
      <c r="H13" s="653"/>
    </row>
    <row r="14" spans="1:18" ht="18" customHeight="1">
      <c r="A14" s="1266"/>
      <c r="B14" s="1266"/>
      <c r="C14" s="1236">
        <v>2003</v>
      </c>
      <c r="D14" s="1236">
        <v>2004</v>
      </c>
      <c r="E14" s="1193">
        <v>2007</v>
      </c>
      <c r="F14" s="1193">
        <v>2011</v>
      </c>
      <c r="G14" s="1193">
        <v>2012</v>
      </c>
      <c r="H14" s="1236">
        <v>2013</v>
      </c>
      <c r="I14" s="1236">
        <v>2014</v>
      </c>
      <c r="J14" s="1236">
        <v>2015</v>
      </c>
      <c r="K14" s="1236">
        <v>2016</v>
      </c>
      <c r="L14" s="1236">
        <v>2017</v>
      </c>
      <c r="M14" s="1236">
        <v>2018</v>
      </c>
      <c r="N14" s="1236">
        <v>2019</v>
      </c>
      <c r="O14" s="1236">
        <v>2020</v>
      </c>
      <c r="P14" s="1236">
        <v>2021</v>
      </c>
      <c r="Q14" s="1236">
        <v>2022</v>
      </c>
      <c r="R14" s="1236">
        <v>2023</v>
      </c>
    </row>
    <row r="15" spans="1:18" ht="12.95" customHeight="1">
      <c r="A15" s="824"/>
      <c r="B15" s="824"/>
      <c r="C15" s="616"/>
      <c r="D15" s="616"/>
      <c r="E15" s="620"/>
      <c r="F15" s="620"/>
      <c r="G15" s="620"/>
      <c r="H15" s="616"/>
      <c r="I15" s="620"/>
      <c r="J15" s="620"/>
      <c r="K15" s="620"/>
    </row>
    <row r="16" spans="1:18" s="54" customFormat="1" ht="12.95" customHeight="1">
      <c r="A16" s="821" t="s">
        <v>1127</v>
      </c>
      <c r="B16" s="821"/>
      <c r="C16" s="611">
        <v>1982851</v>
      </c>
      <c r="D16" s="610">
        <v>2011067</v>
      </c>
      <c r="E16" s="610">
        <v>2740829</v>
      </c>
      <c r="F16" s="610">
        <v>2626603</v>
      </c>
      <c r="G16" s="610">
        <v>2703595</v>
      </c>
      <c r="H16" s="611">
        <v>2719356</v>
      </c>
      <c r="I16" s="878">
        <v>2808848</v>
      </c>
      <c r="J16" s="878">
        <v>2932065</v>
      </c>
      <c r="K16" s="878">
        <v>3029215</v>
      </c>
      <c r="L16" s="878">
        <v>3077604</v>
      </c>
      <c r="M16" s="878">
        <v>3196000</v>
      </c>
      <c r="N16" s="878">
        <v>3257745</v>
      </c>
      <c r="O16" s="878">
        <v>3311533</v>
      </c>
      <c r="P16" s="956">
        <v>3418794</v>
      </c>
      <c r="Q16" s="956">
        <v>3548590</v>
      </c>
      <c r="R16" s="956">
        <v>3634963</v>
      </c>
    </row>
    <row r="17" spans="1:26" s="54" customFormat="1" ht="12.95" customHeight="1">
      <c r="A17" s="821"/>
      <c r="B17" s="821"/>
      <c r="C17" s="611"/>
      <c r="D17" s="620"/>
      <c r="E17" s="620"/>
      <c r="F17" s="620"/>
      <c r="G17" s="620"/>
      <c r="H17" s="616"/>
      <c r="I17" s="620"/>
      <c r="J17" s="620"/>
      <c r="K17" s="620"/>
    </row>
    <row r="18" spans="1:26" s="54" customFormat="1" ht="12.95" customHeight="1">
      <c r="A18" s="647" t="s">
        <v>1214</v>
      </c>
      <c r="B18" s="647"/>
      <c r="C18" s="616">
        <v>1265578</v>
      </c>
      <c r="D18" s="620">
        <v>1303251</v>
      </c>
      <c r="E18" s="620">
        <v>1887107</v>
      </c>
      <c r="F18" s="620">
        <v>1834077</v>
      </c>
      <c r="G18" s="620">
        <v>2482825</v>
      </c>
      <c r="H18" s="616">
        <v>2485818</v>
      </c>
      <c r="I18" s="882">
        <v>2565724</v>
      </c>
      <c r="J18" s="882">
        <v>2678217</v>
      </c>
      <c r="K18" s="882">
        <v>2760796</v>
      </c>
      <c r="L18" s="882">
        <v>2804772</v>
      </c>
      <c r="M18" s="882">
        <v>2912329</v>
      </c>
      <c r="N18" s="882">
        <v>2968485</v>
      </c>
      <c r="O18" s="882">
        <v>3017419</v>
      </c>
      <c r="P18" s="993">
        <v>3115042</v>
      </c>
      <c r="Q18" s="993">
        <v>3234011</v>
      </c>
      <c r="R18" s="993">
        <v>3312454</v>
      </c>
    </row>
    <row r="19" spans="1:26" s="54" customFormat="1" ht="12.95" customHeight="1">
      <c r="A19" s="647" t="s">
        <v>1215</v>
      </c>
      <c r="B19" s="647"/>
      <c r="C19" s="616">
        <v>1190741</v>
      </c>
      <c r="D19" s="620">
        <v>1192767</v>
      </c>
      <c r="E19" s="620">
        <v>1640095</v>
      </c>
      <c r="F19" s="620">
        <v>1296239</v>
      </c>
      <c r="G19" s="620">
        <v>1574586</v>
      </c>
      <c r="H19" s="616">
        <v>1579492</v>
      </c>
      <c r="I19" s="882">
        <v>1628064</v>
      </c>
      <c r="J19" s="882">
        <v>1699000</v>
      </c>
      <c r="K19" s="882">
        <v>1754350</v>
      </c>
      <c r="L19" s="882">
        <v>1781881</v>
      </c>
      <c r="M19" s="882">
        <v>1870572</v>
      </c>
      <c r="N19" s="882">
        <v>2200494</v>
      </c>
      <c r="O19" s="882">
        <v>2236482</v>
      </c>
      <c r="P19" s="993">
        <v>2308402</v>
      </c>
      <c r="Q19" s="993">
        <v>2398499</v>
      </c>
      <c r="R19" s="993">
        <v>2456518</v>
      </c>
    </row>
    <row r="20" spans="1:26" s="54" customFormat="1" ht="12.95" customHeight="1">
      <c r="A20" s="647" t="s">
        <v>1216</v>
      </c>
      <c r="B20" s="647"/>
      <c r="C20" s="616">
        <v>1165754</v>
      </c>
      <c r="D20" s="620">
        <v>1165754</v>
      </c>
      <c r="E20" s="620">
        <v>1215034</v>
      </c>
      <c r="F20" s="620">
        <v>71631</v>
      </c>
      <c r="G20" s="620">
        <v>922294</v>
      </c>
      <c r="H20" s="616">
        <v>919240</v>
      </c>
      <c r="I20" s="882">
        <v>945990</v>
      </c>
      <c r="J20" s="882">
        <v>985994</v>
      </c>
      <c r="K20" s="882">
        <v>1017956</v>
      </c>
      <c r="L20" s="882">
        <v>1033965</v>
      </c>
      <c r="M20" s="882">
        <v>1072086</v>
      </c>
      <c r="N20" s="882">
        <v>1348513</v>
      </c>
      <c r="O20" s="882">
        <v>1370628</v>
      </c>
      <c r="P20" s="993">
        <v>1414537</v>
      </c>
      <c r="Q20" s="993">
        <v>1476025</v>
      </c>
      <c r="R20" s="993">
        <v>1511917</v>
      </c>
    </row>
    <row r="21" spans="1:26" s="54" customFormat="1" ht="12.95" customHeight="1">
      <c r="A21" s="647" t="s">
        <v>1217</v>
      </c>
      <c r="B21" s="647"/>
      <c r="C21" s="616">
        <v>1149025</v>
      </c>
      <c r="D21" s="620">
        <v>1149023</v>
      </c>
      <c r="E21" s="620">
        <v>893908</v>
      </c>
      <c r="F21" s="620">
        <v>1123572</v>
      </c>
      <c r="G21" s="620">
        <v>1542704</v>
      </c>
      <c r="H21" s="616">
        <v>1547855</v>
      </c>
      <c r="I21" s="882">
        <v>1596554</v>
      </c>
      <c r="J21" s="882">
        <v>1667626</v>
      </c>
      <c r="K21" s="882">
        <v>1723028</v>
      </c>
      <c r="L21" s="882">
        <v>1752674</v>
      </c>
      <c r="M21" s="882">
        <v>1841785</v>
      </c>
      <c r="N21" s="882">
        <v>2172008</v>
      </c>
      <c r="O21" s="882">
        <v>2208147</v>
      </c>
      <c r="P21" s="993">
        <v>2279302</v>
      </c>
      <c r="Q21" s="993">
        <v>2372666</v>
      </c>
      <c r="R21" s="993">
        <v>2432364</v>
      </c>
    </row>
    <row r="22" spans="1:26" ht="12.95" customHeight="1">
      <c r="A22" s="647" t="s">
        <v>1218</v>
      </c>
      <c r="B22" s="647"/>
      <c r="C22" s="616">
        <v>1831706</v>
      </c>
      <c r="D22" s="620">
        <v>1858196</v>
      </c>
      <c r="E22" s="620">
        <v>2100855</v>
      </c>
      <c r="F22" s="620">
        <v>937778</v>
      </c>
      <c r="G22" s="620">
        <v>1708373</v>
      </c>
      <c r="H22" s="616">
        <v>1715536</v>
      </c>
      <c r="I22" s="882">
        <v>1770836</v>
      </c>
      <c r="J22" s="882">
        <v>1847895</v>
      </c>
      <c r="K22" s="882">
        <v>1909554</v>
      </c>
      <c r="L22" s="882">
        <v>1940191</v>
      </c>
      <c r="M22" s="882">
        <v>2027177</v>
      </c>
      <c r="N22" s="882">
        <v>2261693</v>
      </c>
      <c r="O22" s="882">
        <v>2299299</v>
      </c>
      <c r="P22" s="1020">
        <v>2374029</v>
      </c>
      <c r="Q22" s="1020">
        <v>2467834</v>
      </c>
      <c r="R22" s="1020">
        <v>2530061</v>
      </c>
    </row>
    <row r="23" spans="1:26" ht="12.75" customHeight="1">
      <c r="A23" s="647" t="s">
        <v>1219</v>
      </c>
      <c r="B23" s="647"/>
      <c r="C23" s="616">
        <v>462314</v>
      </c>
      <c r="D23" s="620">
        <v>462314</v>
      </c>
      <c r="E23" s="620">
        <v>471290</v>
      </c>
      <c r="F23" s="620">
        <v>52303</v>
      </c>
      <c r="G23" s="620">
        <v>568539</v>
      </c>
      <c r="H23" s="616">
        <v>566505</v>
      </c>
      <c r="I23" s="882">
        <v>580956</v>
      </c>
      <c r="J23" s="882">
        <v>605115</v>
      </c>
      <c r="K23" s="882">
        <v>625016</v>
      </c>
      <c r="L23" s="882">
        <v>635010</v>
      </c>
      <c r="M23" s="882">
        <v>659821</v>
      </c>
      <c r="N23" s="882">
        <v>1933277</v>
      </c>
      <c r="O23" s="882">
        <v>1965640</v>
      </c>
      <c r="P23" s="1020">
        <v>2024599</v>
      </c>
      <c r="Q23" s="1020">
        <v>2096778</v>
      </c>
      <c r="R23" s="1020">
        <v>4147839</v>
      </c>
    </row>
    <row r="24" spans="1:26" ht="12.75" customHeight="1">
      <c r="A24" s="647" t="s">
        <v>1220</v>
      </c>
      <c r="B24" s="647"/>
      <c r="C24" s="616">
        <v>49557</v>
      </c>
      <c r="D24" s="620">
        <v>49557</v>
      </c>
      <c r="E24" s="620">
        <v>33791</v>
      </c>
      <c r="F24" s="620">
        <v>815313</v>
      </c>
      <c r="G24" s="620">
        <v>657325</v>
      </c>
      <c r="H24" s="616">
        <v>657953</v>
      </c>
      <c r="I24" s="882">
        <v>680943</v>
      </c>
      <c r="J24" s="882">
        <v>710801</v>
      </c>
      <c r="K24" s="882">
        <v>734630</v>
      </c>
      <c r="L24" s="882">
        <v>746515</v>
      </c>
      <c r="M24" s="882">
        <v>776023</v>
      </c>
      <c r="N24" s="882">
        <v>1447189</v>
      </c>
      <c r="O24" s="882">
        <v>1471461</v>
      </c>
      <c r="P24" s="1020">
        <v>1519655</v>
      </c>
      <c r="Q24" s="1020">
        <v>1573789</v>
      </c>
      <c r="R24" s="1020">
        <v>1612109</v>
      </c>
    </row>
    <row r="25" spans="1:26" ht="12.75" customHeight="1">
      <c r="A25" s="647" t="s">
        <v>1221</v>
      </c>
      <c r="B25" s="647"/>
      <c r="C25" s="616">
        <v>767727</v>
      </c>
      <c r="D25" s="620">
        <v>781074</v>
      </c>
      <c r="E25" s="620">
        <v>1581557</v>
      </c>
      <c r="F25" s="620">
        <v>813441</v>
      </c>
      <c r="G25" s="620">
        <v>1522346</v>
      </c>
      <c r="H25" s="616">
        <v>1532219</v>
      </c>
      <c r="I25" s="882">
        <v>158526</v>
      </c>
      <c r="J25" s="882">
        <v>1655098</v>
      </c>
      <c r="K25" s="882">
        <v>1710875</v>
      </c>
      <c r="L25" s="882">
        <v>1738552</v>
      </c>
      <c r="M25" s="882">
        <v>1807259</v>
      </c>
      <c r="N25" s="882">
        <v>1842598</v>
      </c>
      <c r="O25" s="882">
        <v>1873408</v>
      </c>
      <c r="P25" s="1020">
        <v>1934643</v>
      </c>
      <c r="Q25" s="1020">
        <v>2001197</v>
      </c>
      <c r="R25" s="1020">
        <v>2050046</v>
      </c>
    </row>
    <row r="26" spans="1:26" ht="12.75" customHeight="1">
      <c r="A26" s="1196"/>
      <c r="B26" s="1196"/>
      <c r="C26" s="1267"/>
      <c r="D26" s="1453"/>
      <c r="E26" s="1267"/>
      <c r="F26" s="1196"/>
      <c r="G26" s="1196"/>
      <c r="H26" s="1267"/>
      <c r="I26" s="1196"/>
      <c r="J26" s="1196"/>
      <c r="K26" s="1196"/>
      <c r="L26" s="1196"/>
      <c r="M26" s="1196"/>
      <c r="N26" s="1196"/>
      <c r="O26" s="1196"/>
      <c r="P26" s="1196"/>
      <c r="Q26" s="1196"/>
      <c r="R26" s="1196"/>
    </row>
    <row r="27" spans="1:26" ht="12.75" customHeight="1">
      <c r="H27" s="653"/>
    </row>
    <row r="28" spans="1:26" ht="34.5" customHeight="1">
      <c r="A28" s="2220"/>
      <c r="B28" s="2220"/>
      <c r="C28" s="2220"/>
      <c r="D28" s="2220"/>
      <c r="E28" s="2220"/>
      <c r="F28" s="2220"/>
      <c r="G28" s="2220"/>
      <c r="H28" s="2220"/>
      <c r="I28" s="2220"/>
      <c r="J28" s="2220"/>
      <c r="K28" s="2220"/>
      <c r="L28" s="2220"/>
      <c r="M28" s="2220"/>
      <c r="N28" s="2220"/>
      <c r="O28" s="2220"/>
      <c r="P28" s="2220"/>
      <c r="Q28" s="2220"/>
    </row>
    <row r="29" spans="1:26" ht="25.5" customHeight="1">
      <c r="A29" s="2185" t="s">
        <v>1567</v>
      </c>
      <c r="B29" s="2185"/>
      <c r="C29" s="2185"/>
      <c r="D29" s="2185"/>
      <c r="E29" s="2185"/>
      <c r="F29" s="2185"/>
      <c r="G29" s="2185"/>
      <c r="H29" s="2185"/>
      <c r="I29" s="2185"/>
      <c r="J29" s="2185"/>
      <c r="K29" s="2185"/>
      <c r="L29" s="2185"/>
      <c r="M29" s="2185"/>
      <c r="N29" s="2185"/>
      <c r="O29" s="2185"/>
      <c r="P29" s="2185"/>
      <c r="Q29" s="2185"/>
      <c r="R29" s="2218"/>
      <c r="S29" s="2218"/>
      <c r="T29" s="2218"/>
      <c r="U29" s="2218"/>
      <c r="V29" s="2218"/>
      <c r="W29" s="2218"/>
      <c r="X29" s="2218"/>
      <c r="Y29" s="2218"/>
      <c r="Z29" s="2218"/>
    </row>
    <row r="30" spans="1:26" ht="18" customHeight="1">
      <c r="A30" s="1490" t="s">
        <v>1228</v>
      </c>
      <c r="B30" s="1490"/>
      <c r="C30" s="1490"/>
      <c r="D30" s="1490"/>
      <c r="E30" s="1490"/>
      <c r="F30" s="620"/>
      <c r="G30" s="620"/>
      <c r="H30" s="616"/>
      <c r="I30" s="620"/>
      <c r="J30" s="620"/>
      <c r="K30" s="620"/>
    </row>
    <row r="31" spans="1:26" ht="18" customHeight="1">
      <c r="A31" s="1266"/>
      <c r="B31" s="1266"/>
      <c r="C31" s="1236" t="s">
        <v>1126</v>
      </c>
      <c r="D31" s="1236" t="s">
        <v>640</v>
      </c>
      <c r="E31" s="1193">
        <v>2007</v>
      </c>
      <c r="F31" s="1193">
        <v>2011</v>
      </c>
      <c r="G31" s="1193">
        <v>2012</v>
      </c>
      <c r="H31" s="1236">
        <v>2013</v>
      </c>
      <c r="I31" s="1236">
        <v>2014</v>
      </c>
      <c r="J31" s="1236">
        <v>2015</v>
      </c>
      <c r="K31" s="1236">
        <v>2016</v>
      </c>
      <c r="L31" s="1236">
        <v>2017</v>
      </c>
      <c r="M31" s="1236">
        <v>2018</v>
      </c>
      <c r="N31" s="1236">
        <v>2019</v>
      </c>
      <c r="O31" s="1236">
        <v>2020</v>
      </c>
      <c r="P31" s="1236">
        <v>2021</v>
      </c>
      <c r="Q31" s="1236">
        <v>2022</v>
      </c>
      <c r="R31" s="1236">
        <v>2023</v>
      </c>
    </row>
    <row r="32" spans="1:26" s="54" customFormat="1" ht="12.6" customHeight="1">
      <c r="A32" s="824"/>
      <c r="B32" s="824"/>
      <c r="C32" s="616"/>
      <c r="D32" s="616"/>
      <c r="E32" s="620"/>
      <c r="F32" s="620"/>
      <c r="G32" s="620"/>
      <c r="H32" s="616"/>
      <c r="I32" s="620"/>
      <c r="J32" s="620"/>
      <c r="K32" s="620"/>
    </row>
    <row r="33" spans="1:18" s="54" customFormat="1" ht="12.6" customHeight="1">
      <c r="A33" s="821" t="s">
        <v>1125</v>
      </c>
      <c r="B33" s="821"/>
      <c r="C33" s="611">
        <v>10.6</v>
      </c>
      <c r="D33" s="610">
        <v>10.7</v>
      </c>
      <c r="E33" s="620"/>
      <c r="F33" s="620"/>
      <c r="G33" s="620"/>
      <c r="H33" s="616"/>
      <c r="I33" s="620"/>
      <c r="J33" s="620"/>
      <c r="K33" s="620"/>
    </row>
    <row r="34" spans="1:18" s="54" customFormat="1" ht="12.6" customHeight="1">
      <c r="A34" s="821" t="s">
        <v>1222</v>
      </c>
      <c r="B34" s="821"/>
      <c r="C34" s="616"/>
      <c r="D34" s="620"/>
      <c r="E34" s="611">
        <v>15.1</v>
      </c>
      <c r="F34" s="859">
        <v>12.9</v>
      </c>
      <c r="G34" s="859">
        <v>10.4</v>
      </c>
      <c r="H34" s="924">
        <v>12.9</v>
      </c>
      <c r="I34" s="859">
        <v>13.1</v>
      </c>
      <c r="J34" s="859">
        <v>13.4</v>
      </c>
      <c r="K34" s="610">
        <v>13.4</v>
      </c>
      <c r="L34" s="925">
        <v>13.2</v>
      </c>
      <c r="M34" s="925">
        <v>13.2</v>
      </c>
      <c r="N34" s="925">
        <v>12.7</v>
      </c>
      <c r="O34" s="1013">
        <v>12.9</v>
      </c>
      <c r="P34" s="893">
        <v>12.7</v>
      </c>
      <c r="Q34" s="893">
        <v>12.2</v>
      </c>
      <c r="R34" s="893">
        <v>12.3</v>
      </c>
    </row>
    <row r="35" spans="1:18" s="54" customFormat="1" ht="12.6" customHeight="1">
      <c r="A35" s="647" t="s">
        <v>1223</v>
      </c>
      <c r="B35" s="647"/>
      <c r="C35" s="616">
        <v>10.4</v>
      </c>
      <c r="D35" s="620">
        <v>10.4</v>
      </c>
      <c r="E35" s="616">
        <v>15.6</v>
      </c>
      <c r="F35" s="666">
        <v>14.4</v>
      </c>
      <c r="G35" s="666">
        <v>11.5</v>
      </c>
      <c r="H35" s="665">
        <v>12.9</v>
      </c>
      <c r="I35" s="666">
        <v>13.1</v>
      </c>
      <c r="J35" s="666">
        <v>13.4</v>
      </c>
      <c r="K35" s="620">
        <v>13.4</v>
      </c>
      <c r="L35" s="54">
        <v>13.2</v>
      </c>
      <c r="M35" s="54">
        <v>13.2</v>
      </c>
      <c r="N35" s="54">
        <v>12.7</v>
      </c>
      <c r="O35" s="939">
        <v>12.9</v>
      </c>
      <c r="P35" s="54">
        <v>12.7</v>
      </c>
      <c r="Q35" s="54">
        <v>12.2</v>
      </c>
      <c r="R35" s="54">
        <v>12.3</v>
      </c>
    </row>
    <row r="36" spans="1:18" s="54" customFormat="1" ht="12.6" customHeight="1">
      <c r="A36" s="1452"/>
      <c r="B36" s="1452"/>
      <c r="C36" s="920"/>
      <c r="D36" s="1008"/>
      <c r="E36" s="1008"/>
      <c r="F36" s="1192"/>
      <c r="G36" s="1192"/>
      <c r="H36" s="1499"/>
      <c r="I36" s="1192"/>
      <c r="J36" s="1192"/>
      <c r="K36" s="1008"/>
      <c r="L36" s="1195"/>
      <c r="M36" s="1195"/>
      <c r="N36" s="1195"/>
      <c r="O36" s="1195"/>
      <c r="P36" s="1195"/>
      <c r="Q36" s="1195"/>
      <c r="R36" s="1195"/>
    </row>
    <row r="37" spans="1:18" ht="12.6" customHeight="1">
      <c r="H37" s="653"/>
    </row>
    <row r="38" spans="1:18" ht="18" customHeight="1">
      <c r="A38" s="2184" t="s">
        <v>1124</v>
      </c>
      <c r="B38" s="2184"/>
      <c r="C38" s="2184"/>
      <c r="D38" s="2184"/>
      <c r="E38" s="2184"/>
      <c r="F38" s="2184"/>
      <c r="H38" s="653"/>
    </row>
    <row r="39" spans="1:18" ht="12.75" customHeight="1">
      <c r="A39" s="1491"/>
      <c r="B39" s="1492"/>
      <c r="C39" s="1493"/>
      <c r="E39" s="662"/>
      <c r="H39" s="653"/>
    </row>
    <row r="40" spans="1:18" ht="28.5" customHeight="1">
      <c r="A40" s="1266"/>
      <c r="B40" s="1494" t="s">
        <v>647</v>
      </c>
      <c r="C40" s="1236">
        <v>2003</v>
      </c>
      <c r="D40" s="1236">
        <v>2004</v>
      </c>
      <c r="E40" s="1193">
        <v>2007</v>
      </c>
      <c r="F40" s="1236">
        <v>2011</v>
      </c>
      <c r="G40" s="1236">
        <v>2012</v>
      </c>
      <c r="H40" s="1236">
        <v>2013</v>
      </c>
      <c r="I40" s="1236">
        <v>2014</v>
      </c>
      <c r="J40" s="1236">
        <v>2015</v>
      </c>
      <c r="K40" s="1236">
        <v>2016</v>
      </c>
      <c r="L40" s="1236">
        <v>2017</v>
      </c>
      <c r="M40" s="1236">
        <v>2018</v>
      </c>
      <c r="N40" s="1236">
        <v>2019</v>
      </c>
      <c r="O40" s="1236">
        <v>2020</v>
      </c>
      <c r="P40" s="1236">
        <v>2021</v>
      </c>
      <c r="Q40" s="1236">
        <v>2022</v>
      </c>
      <c r="R40" s="1236">
        <v>2023</v>
      </c>
    </row>
    <row r="41" spans="1:18" ht="12.75" customHeight="1">
      <c r="A41" s="620"/>
      <c r="B41" s="707"/>
      <c r="C41" s="616"/>
      <c r="D41" s="616"/>
      <c r="E41" s="620"/>
      <c r="F41" s="620"/>
      <c r="G41" s="620"/>
      <c r="H41" s="616"/>
      <c r="I41" s="620"/>
      <c r="J41" s="620"/>
      <c r="K41" s="620"/>
    </row>
    <row r="42" spans="1:18" s="54" customFormat="1" ht="12.75" customHeight="1">
      <c r="A42" s="647" t="s">
        <v>1123</v>
      </c>
      <c r="B42" s="647" t="s">
        <v>1105</v>
      </c>
      <c r="C42" s="616">
        <v>406</v>
      </c>
      <c r="D42" s="620">
        <v>403</v>
      </c>
      <c r="E42" s="620">
        <v>83</v>
      </c>
      <c r="F42" s="610">
        <v>28</v>
      </c>
      <c r="G42" s="1484">
        <v>44</v>
      </c>
      <c r="H42" s="611">
        <v>38</v>
      </c>
      <c r="I42" s="610">
        <v>31</v>
      </c>
      <c r="J42" s="610">
        <v>11</v>
      </c>
      <c r="K42" s="610">
        <v>11</v>
      </c>
      <c r="L42" s="893">
        <v>5</v>
      </c>
      <c r="M42" s="893">
        <v>5</v>
      </c>
      <c r="N42" s="893">
        <v>8</v>
      </c>
      <c r="O42" s="893">
        <v>5</v>
      </c>
      <c r="P42" s="893">
        <v>6</v>
      </c>
      <c r="Q42" s="893">
        <v>7</v>
      </c>
      <c r="R42" s="975" t="s">
        <v>10</v>
      </c>
    </row>
    <row r="43" spans="1:18" s="54" customFormat="1" ht="12.75" customHeight="1">
      <c r="A43" s="647" t="s">
        <v>1122</v>
      </c>
      <c r="B43" s="647"/>
      <c r="C43" s="616"/>
      <c r="D43" s="620"/>
      <c r="E43" s="620"/>
      <c r="F43" s="620"/>
      <c r="G43" s="1484"/>
      <c r="H43" s="616"/>
      <c r="I43" s="620"/>
      <c r="J43" s="620"/>
      <c r="K43" s="620"/>
      <c r="R43" s="662"/>
    </row>
    <row r="44" spans="1:18" s="54" customFormat="1" ht="12.75" customHeight="1">
      <c r="A44" s="647" t="s">
        <v>1120</v>
      </c>
      <c r="B44" s="647" t="s">
        <v>1319</v>
      </c>
      <c r="C44" s="616">
        <v>10600</v>
      </c>
      <c r="D44" s="620">
        <v>14511</v>
      </c>
      <c r="E44" s="620">
        <v>4199</v>
      </c>
      <c r="F44" s="1485">
        <v>0.9</v>
      </c>
      <c r="G44" s="1486">
        <v>1.6</v>
      </c>
      <c r="H44" s="1485">
        <v>1.3</v>
      </c>
      <c r="I44" s="1487">
        <v>8.6140000000000008</v>
      </c>
      <c r="J44" s="1487">
        <v>0.45900000000000002</v>
      </c>
      <c r="K44" s="620">
        <v>0.3</v>
      </c>
      <c r="L44" s="54">
        <v>0.2</v>
      </c>
      <c r="M44" s="54">
        <v>0.2</v>
      </c>
      <c r="N44" s="54">
        <v>0.4</v>
      </c>
      <c r="O44" s="54">
        <v>0.2</v>
      </c>
      <c r="P44" s="54">
        <v>0.3</v>
      </c>
      <c r="Q44" s="54">
        <v>0.3</v>
      </c>
      <c r="R44" s="662" t="s">
        <v>10</v>
      </c>
    </row>
    <row r="45" spans="1:18" s="54" customFormat="1" ht="12.75" customHeight="1">
      <c r="A45" s="647" t="s">
        <v>1121</v>
      </c>
      <c r="B45" s="647"/>
      <c r="C45" s="616"/>
      <c r="D45" s="620"/>
      <c r="E45" s="620"/>
      <c r="F45" s="620"/>
      <c r="G45" s="1484"/>
      <c r="H45" s="616"/>
      <c r="I45" s="620"/>
      <c r="J45" s="620"/>
      <c r="K45" s="620"/>
      <c r="R45" s="662"/>
    </row>
    <row r="46" spans="1:18" s="54" customFormat="1" ht="12.75" customHeight="1">
      <c r="A46" s="647" t="s">
        <v>1120</v>
      </c>
      <c r="B46" s="647" t="s">
        <v>1119</v>
      </c>
      <c r="C46" s="616">
        <v>21.3</v>
      </c>
      <c r="D46" s="620">
        <v>34.9</v>
      </c>
      <c r="E46" s="620">
        <v>2862.6</v>
      </c>
      <c r="F46" s="650">
        <v>843</v>
      </c>
      <c r="G46" s="1486">
        <v>949</v>
      </c>
      <c r="H46" s="616">
        <v>944</v>
      </c>
      <c r="I46" s="620">
        <v>922</v>
      </c>
      <c r="J46" s="620">
        <v>254</v>
      </c>
      <c r="K46" s="620">
        <v>183</v>
      </c>
      <c r="L46" s="1478" t="s">
        <v>1303</v>
      </c>
      <c r="M46" s="1478">
        <v>19</v>
      </c>
      <c r="N46" s="1478" t="s">
        <v>10</v>
      </c>
      <c r="O46" s="1478" t="s">
        <v>10</v>
      </c>
      <c r="P46" s="1478" t="s">
        <v>10</v>
      </c>
      <c r="Q46" s="1478" t="s">
        <v>10</v>
      </c>
      <c r="R46" s="662" t="s">
        <v>10</v>
      </c>
    </row>
    <row r="47" spans="1:18" ht="12.75" customHeight="1">
      <c r="A47" s="1195"/>
      <c r="B47" s="1497"/>
      <c r="C47" s="1498"/>
      <c r="D47" s="1498"/>
      <c r="E47" s="1453"/>
      <c r="F47" s="1196"/>
      <c r="G47" s="1196"/>
      <c r="H47" s="1267"/>
      <c r="I47" s="1196"/>
      <c r="J47" s="1196"/>
      <c r="K47" s="1196"/>
      <c r="L47" s="1196"/>
      <c r="M47" s="1196"/>
      <c r="N47" s="1196"/>
      <c r="O47" s="1196"/>
      <c r="P47" s="1196"/>
      <c r="Q47" s="1196"/>
      <c r="R47" s="2124"/>
    </row>
    <row r="48" spans="1:18" ht="12.75" customHeight="1">
      <c r="A48" s="54"/>
      <c r="B48" s="492"/>
      <c r="C48" s="662"/>
      <c r="E48" s="662"/>
      <c r="H48" s="653"/>
    </row>
    <row r="49" spans="1:18" ht="12.75" customHeight="1">
      <c r="A49" s="830" t="s">
        <v>1118</v>
      </c>
      <c r="B49" s="830"/>
      <c r="C49" s="830"/>
      <c r="D49" s="830"/>
      <c r="E49" s="830"/>
      <c r="F49" s="830"/>
      <c r="H49" s="653"/>
    </row>
    <row r="50" spans="1:18" ht="12.75" customHeight="1">
      <c r="A50" s="2184" t="s">
        <v>1261</v>
      </c>
      <c r="B50" s="2184"/>
      <c r="C50" s="2184"/>
      <c r="D50" s="2184"/>
      <c r="E50" s="2184"/>
      <c r="F50" s="2184"/>
      <c r="H50" s="653"/>
    </row>
    <row r="51" spans="1:18" ht="12.75" customHeight="1">
      <c r="A51" s="1495"/>
      <c r="B51" s="1495"/>
      <c r="C51" s="1495"/>
      <c r="D51" s="53"/>
      <c r="E51" s="2"/>
      <c r="H51" s="653"/>
    </row>
    <row r="52" spans="1:18" ht="25.5" customHeight="1">
      <c r="A52" s="1266"/>
      <c r="B52" s="1496" t="s">
        <v>647</v>
      </c>
      <c r="C52" s="1193">
        <v>2003</v>
      </c>
      <c r="D52" s="1193">
        <v>2004</v>
      </c>
      <c r="E52" s="1193">
        <v>2007</v>
      </c>
      <c r="F52" s="1236">
        <v>2011</v>
      </c>
      <c r="G52" s="1236">
        <v>2012</v>
      </c>
      <c r="H52" s="1236">
        <v>2013</v>
      </c>
      <c r="I52" s="1236">
        <v>2014</v>
      </c>
      <c r="J52" s="1236">
        <v>2015</v>
      </c>
      <c r="K52" s="1236">
        <v>2016</v>
      </c>
      <c r="L52" s="1236">
        <v>2017</v>
      </c>
      <c r="M52" s="1236">
        <v>2018</v>
      </c>
      <c r="N52" s="1236">
        <v>2019</v>
      </c>
      <c r="O52" s="1236">
        <v>2020</v>
      </c>
      <c r="P52" s="1236">
        <v>2021</v>
      </c>
      <c r="Q52" s="1236">
        <v>2022</v>
      </c>
      <c r="R52" s="1236">
        <v>2023</v>
      </c>
    </row>
    <row r="53" spans="1:18" ht="12.75" customHeight="1">
      <c r="A53" s="655"/>
      <c r="B53" s="1488"/>
      <c r="C53" s="646"/>
      <c r="D53" s="646"/>
      <c r="E53" s="620"/>
      <c r="F53" s="620"/>
      <c r="G53" s="620"/>
      <c r="H53" s="616"/>
      <c r="I53" s="620"/>
      <c r="J53" s="620"/>
      <c r="K53" s="620"/>
    </row>
    <row r="54" spans="1:18" ht="12.75" customHeight="1">
      <c r="A54" s="610" t="s">
        <v>1117</v>
      </c>
      <c r="B54" s="647"/>
      <c r="C54" s="620"/>
      <c r="D54" s="620"/>
      <c r="E54" s="620"/>
      <c r="F54" s="620"/>
      <c r="G54" s="620"/>
      <c r="H54" s="616"/>
      <c r="I54" s="620"/>
      <c r="J54" s="620"/>
      <c r="K54" s="620"/>
    </row>
    <row r="55" spans="1:18" ht="12.75" customHeight="1">
      <c r="A55" s="647" t="s">
        <v>1432</v>
      </c>
      <c r="B55" s="647"/>
      <c r="C55" s="620"/>
      <c r="D55" s="620"/>
      <c r="E55" s="620"/>
      <c r="F55" s="620"/>
      <c r="G55" s="620"/>
      <c r="H55" s="616"/>
      <c r="I55" s="620"/>
      <c r="J55" s="620"/>
      <c r="K55" s="620"/>
    </row>
    <row r="56" spans="1:18" ht="12.75" customHeight="1">
      <c r="A56" s="647" t="s">
        <v>1433</v>
      </c>
      <c r="B56" s="647"/>
      <c r="C56" s="620"/>
      <c r="D56" s="620"/>
      <c r="E56" s="620"/>
      <c r="F56" s="620"/>
      <c r="G56" s="620"/>
      <c r="H56" s="616"/>
      <c r="I56" s="620"/>
      <c r="J56" s="620"/>
      <c r="K56" s="620"/>
    </row>
    <row r="57" spans="1:18" ht="12.75" customHeight="1">
      <c r="A57" s="1489" t="s">
        <v>1434</v>
      </c>
      <c r="B57" s="647" t="s">
        <v>1435</v>
      </c>
      <c r="C57" s="620">
        <v>7113.9</v>
      </c>
      <c r="D57" s="650">
        <v>8437.5</v>
      </c>
      <c r="E57" s="616" t="s">
        <v>10</v>
      </c>
      <c r="F57" s="616" t="s">
        <v>10</v>
      </c>
      <c r="G57" s="616" t="s">
        <v>10</v>
      </c>
      <c r="H57" s="616" t="s">
        <v>10</v>
      </c>
      <c r="I57" s="616" t="s">
        <v>10</v>
      </c>
      <c r="J57" s="616" t="s">
        <v>10</v>
      </c>
      <c r="K57" s="616" t="s">
        <v>10</v>
      </c>
      <c r="L57" s="616" t="s">
        <v>10</v>
      </c>
      <c r="M57" s="616" t="s">
        <v>10</v>
      </c>
      <c r="N57" s="616" t="s">
        <v>10</v>
      </c>
      <c r="O57" s="616" t="s">
        <v>10</v>
      </c>
      <c r="P57" s="616" t="s">
        <v>10</v>
      </c>
      <c r="Q57" s="616" t="s">
        <v>10</v>
      </c>
      <c r="R57" s="653" t="s">
        <v>10</v>
      </c>
    </row>
    <row r="58" spans="1:18" ht="12.75" customHeight="1">
      <c r="A58" s="1489" t="s">
        <v>1436</v>
      </c>
      <c r="B58" s="647"/>
      <c r="C58" s="620"/>
      <c r="D58" s="620"/>
      <c r="E58" s="616"/>
      <c r="F58" s="620"/>
      <c r="G58" s="620"/>
      <c r="H58" s="616"/>
      <c r="I58" s="616"/>
      <c r="J58" s="616"/>
      <c r="K58" s="620"/>
      <c r="L58" s="620"/>
      <c r="M58" s="620"/>
      <c r="N58" s="620"/>
      <c r="O58" s="620"/>
      <c r="P58" s="620"/>
      <c r="Q58" s="620"/>
    </row>
    <row r="59" spans="1:18" ht="12.75" customHeight="1">
      <c r="A59" s="1489" t="s">
        <v>1437</v>
      </c>
      <c r="B59" s="647"/>
      <c r="C59" s="620"/>
      <c r="D59" s="620"/>
      <c r="E59" s="616"/>
      <c r="F59" s="620"/>
      <c r="G59" s="620"/>
      <c r="H59" s="616"/>
      <c r="I59" s="616"/>
      <c r="J59" s="616"/>
      <c r="K59" s="620"/>
      <c r="L59" s="620"/>
      <c r="M59" s="620"/>
      <c r="N59" s="620"/>
      <c r="O59" s="620"/>
      <c r="P59" s="620"/>
      <c r="Q59" s="620"/>
    </row>
    <row r="60" spans="1:18" ht="12.75" customHeight="1">
      <c r="A60" s="1489" t="s">
        <v>1438</v>
      </c>
      <c r="B60" s="647" t="s">
        <v>1439</v>
      </c>
      <c r="C60" s="620">
        <v>80</v>
      </c>
      <c r="D60" s="620">
        <v>123</v>
      </c>
      <c r="E60" s="616" t="s">
        <v>10</v>
      </c>
      <c r="F60" s="616" t="s">
        <v>10</v>
      </c>
      <c r="G60" s="616" t="s">
        <v>10</v>
      </c>
      <c r="H60" s="616" t="s">
        <v>10</v>
      </c>
      <c r="I60" s="616" t="s">
        <v>10</v>
      </c>
      <c r="J60" s="616" t="s">
        <v>10</v>
      </c>
      <c r="K60" s="616" t="s">
        <v>10</v>
      </c>
      <c r="L60" s="616" t="s">
        <v>10</v>
      </c>
      <c r="M60" s="616" t="s">
        <v>10</v>
      </c>
      <c r="N60" s="616" t="s">
        <v>10</v>
      </c>
      <c r="O60" s="616" t="s">
        <v>10</v>
      </c>
      <c r="P60" s="616" t="s">
        <v>10</v>
      </c>
      <c r="Q60" s="616" t="s">
        <v>10</v>
      </c>
    </row>
    <row r="61" spans="1:18" ht="12.75" customHeight="1">
      <c r="A61" s="1489" t="s">
        <v>1440</v>
      </c>
      <c r="B61" s="647"/>
      <c r="C61" s="620"/>
      <c r="D61" s="620"/>
      <c r="E61" s="616"/>
      <c r="F61" s="620"/>
      <c r="G61" s="620"/>
      <c r="H61" s="616"/>
      <c r="I61" s="616"/>
      <c r="J61" s="616"/>
      <c r="K61" s="620"/>
      <c r="L61" s="620"/>
      <c r="M61" s="620"/>
      <c r="N61" s="620"/>
      <c r="O61" s="620"/>
      <c r="P61" s="620"/>
      <c r="Q61" s="620"/>
    </row>
    <row r="62" spans="1:18" ht="12.75" customHeight="1">
      <c r="A62" s="1489" t="s">
        <v>1441</v>
      </c>
      <c r="B62" s="647"/>
      <c r="C62" s="620"/>
      <c r="D62" s="620"/>
      <c r="E62" s="616"/>
      <c r="F62" s="620"/>
      <c r="G62" s="620"/>
      <c r="H62" s="616"/>
      <c r="I62" s="616"/>
      <c r="J62" s="616"/>
      <c r="K62" s="620"/>
      <c r="L62" s="620"/>
      <c r="M62" s="620"/>
      <c r="N62" s="620"/>
      <c r="O62" s="620"/>
      <c r="P62" s="620"/>
      <c r="Q62" s="620"/>
    </row>
    <row r="63" spans="1:18" ht="11.25" customHeight="1">
      <c r="A63" s="1489" t="s">
        <v>1442</v>
      </c>
      <c r="B63" s="647" t="s">
        <v>1115</v>
      </c>
      <c r="C63" s="620">
        <v>255.3</v>
      </c>
      <c r="D63" s="620">
        <v>255.3</v>
      </c>
      <c r="E63" s="616" t="s">
        <v>10</v>
      </c>
      <c r="F63" s="616" t="s">
        <v>10</v>
      </c>
      <c r="G63" s="616" t="s">
        <v>10</v>
      </c>
      <c r="H63" s="616" t="s">
        <v>10</v>
      </c>
      <c r="I63" s="616" t="s">
        <v>10</v>
      </c>
      <c r="J63" s="616" t="s">
        <v>10</v>
      </c>
      <c r="K63" s="616" t="s">
        <v>10</v>
      </c>
      <c r="L63" s="616" t="s">
        <v>10</v>
      </c>
      <c r="M63" s="616" t="s">
        <v>10</v>
      </c>
      <c r="N63" s="616" t="s">
        <v>10</v>
      </c>
      <c r="O63" s="616" t="s">
        <v>10</v>
      </c>
      <c r="P63" s="616" t="s">
        <v>10</v>
      </c>
      <c r="Q63" s="616" t="s">
        <v>10</v>
      </c>
    </row>
    <row r="64" spans="1:18" ht="12.75" customHeight="1">
      <c r="A64" s="1489" t="s">
        <v>1443</v>
      </c>
      <c r="B64" s="647"/>
      <c r="C64" s="620"/>
      <c r="D64" s="620"/>
      <c r="E64" s="616"/>
      <c r="F64" s="620"/>
      <c r="G64" s="620"/>
      <c r="H64" s="616"/>
      <c r="I64" s="616"/>
      <c r="J64" s="616"/>
      <c r="K64" s="620"/>
      <c r="L64" s="620"/>
      <c r="M64" s="620"/>
      <c r="N64" s="620"/>
      <c r="O64" s="620"/>
      <c r="P64" s="620"/>
      <c r="Q64" s="620"/>
    </row>
    <row r="65" spans="1:18" ht="12.75" customHeight="1">
      <c r="A65" s="1489" t="s">
        <v>1444</v>
      </c>
      <c r="B65" s="647"/>
      <c r="C65" s="620"/>
      <c r="D65" s="620"/>
      <c r="E65" s="616"/>
      <c r="F65" s="620"/>
      <c r="G65" s="620"/>
      <c r="H65" s="616"/>
      <c r="I65" s="616"/>
      <c r="J65" s="616"/>
      <c r="K65" s="620"/>
      <c r="L65" s="620"/>
      <c r="M65" s="620"/>
      <c r="N65" s="620"/>
      <c r="O65" s="620"/>
      <c r="P65" s="620"/>
      <c r="Q65" s="620"/>
    </row>
    <row r="66" spans="1:18" ht="12" customHeight="1">
      <c r="A66" s="1489" t="s">
        <v>1445</v>
      </c>
      <c r="B66" s="647" t="s">
        <v>1115</v>
      </c>
      <c r="C66" s="620">
        <v>71.5</v>
      </c>
      <c r="D66" s="620">
        <v>71.5</v>
      </c>
      <c r="E66" s="616" t="s">
        <v>10</v>
      </c>
      <c r="F66" s="616" t="s">
        <v>10</v>
      </c>
      <c r="G66" s="616" t="s">
        <v>10</v>
      </c>
      <c r="H66" s="616" t="s">
        <v>10</v>
      </c>
      <c r="I66" s="616" t="s">
        <v>10</v>
      </c>
      <c r="J66" s="616" t="s">
        <v>10</v>
      </c>
      <c r="K66" s="616" t="s">
        <v>10</v>
      </c>
      <c r="L66" s="616" t="s">
        <v>10</v>
      </c>
      <c r="M66" s="616" t="s">
        <v>10</v>
      </c>
      <c r="N66" s="616" t="s">
        <v>10</v>
      </c>
      <c r="O66" s="616" t="s">
        <v>10</v>
      </c>
      <c r="P66" s="616" t="s">
        <v>10</v>
      </c>
      <c r="Q66" s="616" t="s">
        <v>10</v>
      </c>
    </row>
    <row r="67" spans="1:18" ht="13.5" customHeight="1">
      <c r="A67" s="647" t="s">
        <v>1446</v>
      </c>
      <c r="B67" s="647"/>
      <c r="C67" s="620"/>
      <c r="D67" s="620"/>
      <c r="E67" s="616"/>
      <c r="F67" s="620"/>
      <c r="G67" s="620"/>
      <c r="H67" s="616"/>
      <c r="I67" s="616"/>
      <c r="J67" s="616"/>
      <c r="K67" s="620"/>
      <c r="L67" s="620"/>
      <c r="M67" s="620"/>
      <c r="N67" s="620"/>
      <c r="O67" s="620"/>
      <c r="P67" s="620"/>
      <c r="Q67" s="620"/>
    </row>
    <row r="68" spans="1:18" ht="12.75" customHeight="1">
      <c r="A68" s="647" t="s">
        <v>1447</v>
      </c>
      <c r="B68" s="647" t="s">
        <v>1435</v>
      </c>
      <c r="C68" s="620">
        <v>22518.400000000001</v>
      </c>
      <c r="D68" s="620">
        <v>24442.2</v>
      </c>
      <c r="E68" s="616" t="s">
        <v>10</v>
      </c>
      <c r="F68" s="616" t="s">
        <v>10</v>
      </c>
      <c r="G68" s="616" t="s">
        <v>10</v>
      </c>
      <c r="H68" s="616" t="s">
        <v>10</v>
      </c>
      <c r="I68" s="616" t="s">
        <v>10</v>
      </c>
      <c r="J68" s="616" t="s">
        <v>10</v>
      </c>
      <c r="K68" s="616" t="s">
        <v>10</v>
      </c>
      <c r="L68" s="616" t="s">
        <v>10</v>
      </c>
      <c r="M68" s="616" t="s">
        <v>10</v>
      </c>
      <c r="N68" s="616" t="s">
        <v>10</v>
      </c>
      <c r="O68" s="616" t="s">
        <v>10</v>
      </c>
      <c r="P68" s="616" t="s">
        <v>10</v>
      </c>
      <c r="Q68" s="616" t="s">
        <v>10</v>
      </c>
      <c r="R68" s="496" t="s">
        <v>1568</v>
      </c>
    </row>
    <row r="69" spans="1:18" ht="12.75" customHeight="1">
      <c r="A69" s="647" t="s">
        <v>1225</v>
      </c>
      <c r="B69" s="647" t="s">
        <v>1105</v>
      </c>
      <c r="C69" s="620">
        <v>5</v>
      </c>
      <c r="D69" s="620">
        <v>5</v>
      </c>
      <c r="E69" s="620">
        <v>5</v>
      </c>
      <c r="F69" s="620">
        <v>6</v>
      </c>
      <c r="G69" s="616" t="s">
        <v>10</v>
      </c>
      <c r="H69" s="616" t="s">
        <v>10</v>
      </c>
      <c r="I69" s="616" t="s">
        <v>10</v>
      </c>
      <c r="J69" s="616" t="s">
        <v>10</v>
      </c>
      <c r="K69" s="616" t="s">
        <v>10</v>
      </c>
      <c r="L69" s="616" t="s">
        <v>10</v>
      </c>
      <c r="M69" s="616">
        <v>21</v>
      </c>
      <c r="N69" s="616">
        <v>21</v>
      </c>
      <c r="O69" s="616">
        <v>21</v>
      </c>
      <c r="P69" s="2">
        <v>21</v>
      </c>
      <c r="Q69" s="2">
        <v>23</v>
      </c>
      <c r="R69" s="2">
        <v>22</v>
      </c>
    </row>
    <row r="70" spans="1:18" ht="12.75" customHeight="1">
      <c r="A70" s="647" t="s">
        <v>1224</v>
      </c>
      <c r="B70" s="647"/>
      <c r="C70" s="620"/>
      <c r="D70" s="620"/>
      <c r="E70" s="620"/>
      <c r="F70" s="620"/>
      <c r="G70" s="620"/>
      <c r="H70" s="616"/>
      <c r="I70" s="620"/>
      <c r="J70" s="620"/>
      <c r="K70" s="620"/>
    </row>
    <row r="71" spans="1:18" ht="12.75" customHeight="1">
      <c r="A71" s="647" t="s">
        <v>1157</v>
      </c>
      <c r="B71" s="647" t="s">
        <v>1116</v>
      </c>
      <c r="C71" s="620">
        <v>997.5</v>
      </c>
      <c r="D71" s="620">
        <v>1001.5</v>
      </c>
      <c r="E71" s="620">
        <v>1002.5</v>
      </c>
      <c r="F71" s="650">
        <v>1004</v>
      </c>
      <c r="G71" s="650">
        <v>1004</v>
      </c>
      <c r="H71" s="616">
        <v>1004</v>
      </c>
      <c r="I71" s="620">
        <v>1004</v>
      </c>
      <c r="J71" s="620">
        <v>102.7</v>
      </c>
      <c r="K71" s="620">
        <v>100.9</v>
      </c>
      <c r="L71" s="2">
        <v>101.8</v>
      </c>
      <c r="M71" s="2">
        <v>102.8</v>
      </c>
      <c r="N71" s="2">
        <v>105.1</v>
      </c>
      <c r="O71" s="2">
        <v>123.5</v>
      </c>
      <c r="P71" s="2">
        <v>122.8</v>
      </c>
      <c r="Q71" s="2">
        <v>123.6</v>
      </c>
      <c r="R71" s="2">
        <v>123.9</v>
      </c>
    </row>
    <row r="72" spans="1:18" ht="12.75" customHeight="1">
      <c r="A72" s="647" t="s">
        <v>1226</v>
      </c>
      <c r="B72" s="647"/>
      <c r="C72" s="620"/>
      <c r="D72" s="620"/>
      <c r="E72" s="620"/>
      <c r="F72" s="650"/>
      <c r="G72" s="650"/>
      <c r="H72" s="616"/>
      <c r="I72" s="620"/>
      <c r="J72" s="620"/>
      <c r="K72" s="620"/>
    </row>
    <row r="73" spans="1:18" ht="12.75" customHeight="1">
      <c r="A73" s="647" t="s">
        <v>1227</v>
      </c>
      <c r="B73" s="647" t="s">
        <v>1115</v>
      </c>
      <c r="C73" s="620">
        <v>256.39999999999998</v>
      </c>
      <c r="D73" s="620">
        <v>261.39999999999998</v>
      </c>
      <c r="E73" s="650">
        <v>117</v>
      </c>
      <c r="F73" s="650">
        <v>183</v>
      </c>
      <c r="G73" s="650">
        <v>189</v>
      </c>
      <c r="H73" s="616">
        <v>198.4</v>
      </c>
      <c r="I73" s="620">
        <v>240.1</v>
      </c>
      <c r="J73" s="620">
        <v>260.2</v>
      </c>
      <c r="K73" s="620">
        <v>343.4</v>
      </c>
      <c r="L73" s="2">
        <v>369.3</v>
      </c>
      <c r="M73" s="2">
        <v>416.6</v>
      </c>
      <c r="N73" s="2">
        <v>336.4</v>
      </c>
      <c r="O73" s="2">
        <v>419.8</v>
      </c>
      <c r="P73" s="2">
        <v>454.5</v>
      </c>
      <c r="Q73" s="2">
        <v>570.9</v>
      </c>
      <c r="R73" s="2">
        <v>604.4</v>
      </c>
    </row>
    <row r="74" spans="1:18" ht="12.75" customHeight="1">
      <c r="A74" s="620"/>
      <c r="B74" s="647"/>
      <c r="C74" s="620"/>
      <c r="D74" s="620"/>
      <c r="E74" s="620"/>
      <c r="F74" s="620"/>
      <c r="G74" s="620"/>
      <c r="H74" s="620"/>
      <c r="I74" s="620"/>
      <c r="J74" s="620"/>
      <c r="K74" s="620"/>
    </row>
    <row r="75" spans="1:18" ht="12.75" customHeight="1">
      <c r="A75" s="1196"/>
      <c r="B75" s="1196"/>
      <c r="C75" s="1195"/>
      <c r="D75" s="1195"/>
      <c r="E75" s="1195"/>
      <c r="F75" s="1196"/>
      <c r="G75" s="1196"/>
      <c r="H75" s="1196"/>
      <c r="I75" s="1196"/>
      <c r="J75" s="1196"/>
      <c r="K75" s="1196"/>
      <c r="L75" s="1196"/>
      <c r="M75" s="1196"/>
      <c r="N75" s="1196"/>
      <c r="O75" s="1196"/>
      <c r="P75" s="1196"/>
      <c r="Q75" s="1196"/>
      <c r="R75" s="1196"/>
    </row>
    <row r="76" spans="1:18" ht="12.75" customHeight="1"/>
    <row r="77" spans="1:18" ht="12.75" customHeight="1"/>
    <row r="78" spans="1:18" ht="12.75" customHeight="1"/>
    <row r="79" spans="1:18" ht="12.75" customHeight="1"/>
    <row r="80" spans="1:18" ht="12.75" customHeight="1"/>
    <row r="81" s="2" customFormat="1" ht="12.75" customHeight="1"/>
    <row r="82" s="2" customFormat="1" ht="12.75" customHeight="1"/>
    <row r="83" s="2" customFormat="1" ht="12.75" customHeight="1"/>
    <row r="84" s="2" customFormat="1" ht="12.75" customHeight="1"/>
    <row r="85" s="2" customFormat="1" ht="12.75" customHeight="1"/>
    <row r="86" s="2" customFormat="1" ht="12.75" customHeight="1"/>
    <row r="87" s="2" customFormat="1" ht="12.75" customHeight="1"/>
    <row r="88" s="2" customFormat="1" ht="12.75" customHeight="1"/>
    <row r="89" s="2" customFormat="1" ht="12.75" customHeight="1"/>
    <row r="90" s="2" customFormat="1" ht="12.75" customHeight="1"/>
    <row r="91" s="2" customFormat="1" ht="12.75" customHeight="1"/>
    <row r="92" s="2" customFormat="1" ht="12.75" customHeight="1"/>
    <row r="93" s="2" customFormat="1" ht="12.75" customHeight="1"/>
    <row r="94" s="2" customFormat="1" ht="12.75" customHeight="1"/>
    <row r="95" s="2" customFormat="1" ht="12.75" customHeight="1"/>
    <row r="96" s="2" customFormat="1" ht="12.75" customHeight="1"/>
    <row r="97" s="2" customFormat="1" ht="12.75" customHeight="1"/>
    <row r="98" s="2" customFormat="1" ht="12.75" customHeight="1"/>
    <row r="99" s="2" customFormat="1" ht="12.75" customHeight="1"/>
    <row r="100" s="2" customFormat="1" ht="12.75" customHeight="1"/>
    <row r="101" s="2" customFormat="1" ht="12.75" customHeight="1"/>
    <row r="102" s="2" customFormat="1" ht="12.75" customHeight="1"/>
    <row r="103" s="2" customFormat="1" ht="12.75" customHeight="1"/>
    <row r="104" s="2" customFormat="1" ht="12.75" customHeight="1"/>
    <row r="105" s="2" customFormat="1" ht="12.75" customHeight="1"/>
    <row r="106" s="2" customFormat="1" ht="12.75" customHeight="1"/>
    <row r="107" s="2" customFormat="1" ht="12.75" customHeight="1"/>
    <row r="108" s="2" customFormat="1" ht="12.75" customHeight="1"/>
    <row r="109" s="2" customFormat="1" ht="12.75" customHeight="1"/>
    <row r="110" s="2" customFormat="1" ht="12.75" customHeight="1"/>
    <row r="111" s="2" customFormat="1" ht="12.75" customHeight="1"/>
    <row r="112" s="2" customFormat="1" ht="12.75" customHeight="1"/>
    <row r="113" s="2" customFormat="1" ht="12.75" customHeight="1"/>
    <row r="114" s="2" customFormat="1" ht="12.75" customHeight="1"/>
    <row r="115" s="2" customFormat="1" ht="12.75" customHeight="1"/>
    <row r="116" s="2" customFormat="1" ht="12.75" customHeight="1"/>
    <row r="117" s="2" customFormat="1" ht="12.75" customHeight="1"/>
    <row r="118" s="2" customFormat="1" ht="12.75" customHeight="1"/>
    <row r="119" s="2" customFormat="1" ht="12.75" customHeight="1"/>
    <row r="120" s="2" customFormat="1" ht="12.75" customHeight="1"/>
    <row r="121" s="2" customFormat="1" ht="12.75" customHeight="1"/>
    <row r="122" s="2" customFormat="1" ht="12.75" customHeight="1"/>
    <row r="123" s="2" customFormat="1" ht="12.75" customHeight="1"/>
    <row r="124" s="2" customFormat="1" ht="12.75" customHeight="1"/>
    <row r="125" s="2" customFormat="1" ht="12.75" customHeight="1"/>
    <row r="126" s="2" customFormat="1" ht="12.75" customHeight="1"/>
    <row r="127" s="2" customFormat="1" ht="12.75" customHeight="1"/>
    <row r="128" s="2" customFormat="1" ht="12.75" customHeight="1"/>
    <row r="129" s="2" customFormat="1" ht="12.75" hidden="1" customHeight="1"/>
    <row r="130" s="2" customFormat="1" ht="12.75" hidden="1" customHeight="1"/>
    <row r="131" s="2" customFormat="1" ht="12.75" hidden="1" customHeight="1"/>
    <row r="132" s="2" customFormat="1" ht="12.75" customHeight="1"/>
    <row r="133" s="2" customFormat="1" ht="12.75" customHeight="1"/>
    <row r="134" s="2" customFormat="1" ht="12.75" customHeight="1"/>
    <row r="135" s="2" customFormat="1" ht="12.75" customHeight="1"/>
    <row r="136" s="2" customFormat="1" ht="12.75" customHeight="1"/>
    <row r="137" s="2" customFormat="1" ht="12.75" customHeight="1"/>
    <row r="138" s="2" customFormat="1" ht="12.75" customHeight="1"/>
    <row r="139" s="2" customFormat="1" ht="12.75" customHeight="1"/>
    <row r="140" s="2" customFormat="1" ht="12.75" customHeight="1"/>
    <row r="141" s="2" customFormat="1" ht="12.75" customHeight="1"/>
    <row r="142" s="2" customFormat="1" ht="12.75" customHeight="1"/>
    <row r="143" s="2" customFormat="1" ht="12.75" customHeight="1"/>
    <row r="144" s="2" customFormat="1" ht="12.75" customHeight="1"/>
    <row r="145" s="2" customFormat="1" ht="12.75" customHeight="1"/>
    <row r="146" s="2" customFormat="1" ht="12.75" customHeight="1"/>
    <row r="147" s="2" customFormat="1" ht="12.75" customHeight="1"/>
    <row r="148" s="2" customFormat="1" ht="12.75" customHeight="1"/>
    <row r="149" s="2" customFormat="1" ht="12.75" customHeight="1"/>
    <row r="150" s="2" customFormat="1" ht="12.75" customHeight="1"/>
    <row r="151" s="2" customFormat="1" ht="12.75" customHeight="1"/>
    <row r="152" s="2" customFormat="1" ht="12.75" customHeight="1"/>
    <row r="153" s="2" customFormat="1" ht="12.75" customHeight="1"/>
    <row r="154" s="2" customFormat="1" ht="12.75" customHeight="1"/>
    <row r="155" s="2" customFormat="1" ht="12.75" customHeight="1"/>
    <row r="156" s="2" customFormat="1" ht="12.75" customHeight="1"/>
    <row r="157" s="2" customFormat="1" ht="12.75" customHeight="1"/>
    <row r="158" s="2" customFormat="1" ht="12.75" customHeight="1"/>
    <row r="159" s="2" customFormat="1" ht="12.75" customHeight="1"/>
    <row r="160" s="2" customFormat="1" ht="12.75" customHeight="1"/>
    <row r="161" s="2" customFormat="1" ht="12.75" customHeight="1"/>
    <row r="162" s="2" customFormat="1" ht="12.75" customHeight="1"/>
    <row r="163" s="2" customFormat="1" ht="12.75" customHeight="1"/>
    <row r="164" s="2" customFormat="1" ht="12.75" customHeight="1"/>
    <row r="165" s="2" customFormat="1" ht="12.75" customHeight="1"/>
    <row r="166" s="2" customFormat="1" ht="12.75" customHeight="1"/>
    <row r="167" s="2" customFormat="1" ht="12.75" customHeight="1"/>
    <row r="168" s="2" customFormat="1" ht="12.75" customHeight="1"/>
    <row r="169" s="2" customFormat="1" ht="12.75" customHeight="1"/>
    <row r="170" s="2" customFormat="1" ht="12.75" customHeight="1"/>
    <row r="171" s="2" customFormat="1" ht="12.75" customHeight="1"/>
    <row r="172" s="2" customFormat="1" ht="12.75" customHeight="1"/>
    <row r="173" s="2" customFormat="1" ht="12.75" customHeight="1"/>
    <row r="174" s="2" customFormat="1" ht="12.75" customHeight="1"/>
    <row r="175" s="2" customFormat="1" ht="12.75" customHeight="1"/>
    <row r="176" s="2" customFormat="1" ht="12.75" customHeight="1"/>
    <row r="177" s="2" customFormat="1" ht="12.75" customHeight="1"/>
    <row r="178" s="2" customFormat="1" ht="12.75" customHeight="1"/>
    <row r="179" s="2" customFormat="1" ht="12.75" customHeight="1"/>
    <row r="180" s="2" customFormat="1" ht="12.75" customHeight="1"/>
    <row r="181" s="2" customFormat="1" ht="12.75" customHeight="1"/>
    <row r="182" s="2" customFormat="1" ht="12.75" customHeight="1"/>
    <row r="183" s="2" customFormat="1" ht="12.75" customHeight="1"/>
    <row r="184" s="2" customFormat="1" ht="12.75" customHeight="1"/>
    <row r="185" s="2" customFormat="1" ht="12.75" customHeight="1"/>
    <row r="186" s="2" customFormat="1" ht="12.75" customHeight="1"/>
    <row r="187" s="2" customFormat="1" ht="12.75" customHeight="1"/>
    <row r="188" s="2" customFormat="1" ht="12.75" customHeight="1"/>
    <row r="189" s="2" customFormat="1" ht="12.75" customHeight="1"/>
    <row r="190" s="2" customFormat="1" ht="12.75" customHeight="1"/>
    <row r="191" s="2" customFormat="1" ht="12.75" customHeight="1"/>
    <row r="192" s="2" customFormat="1" ht="12.75" customHeight="1"/>
    <row r="193" s="2" customFormat="1" ht="12.75" customHeight="1"/>
    <row r="194" s="2" customFormat="1" ht="12.75" customHeight="1"/>
    <row r="195" s="2" customFormat="1" ht="12.75" customHeight="1"/>
    <row r="196" s="2" customFormat="1" ht="12.75" customHeight="1"/>
    <row r="197" s="2" customFormat="1" ht="12.75" customHeight="1"/>
    <row r="198" s="2" customFormat="1" ht="12.75" customHeight="1"/>
    <row r="199" s="2" customFormat="1" ht="12.75" customHeight="1"/>
    <row r="200" s="2" customFormat="1" ht="12.75" customHeight="1"/>
    <row r="201" s="2" customFormat="1" ht="12.75" customHeight="1"/>
    <row r="202" s="2" customFormat="1" ht="12.75" customHeight="1"/>
    <row r="203" s="2" customFormat="1" ht="12.75" customHeight="1"/>
    <row r="204" s="2" customFormat="1" ht="12.75" customHeight="1"/>
    <row r="205" s="2" customFormat="1" ht="12.75" customHeight="1"/>
    <row r="206" s="2" customFormat="1" ht="12.75" customHeight="1"/>
    <row r="207" s="2" customFormat="1" ht="12.75" customHeight="1"/>
    <row r="208" s="2" customFormat="1" ht="12.75" customHeight="1"/>
    <row r="209" s="2" customFormat="1" ht="12.75" customHeight="1"/>
    <row r="210" s="2" customFormat="1" ht="12.75" customHeight="1"/>
    <row r="211" s="2" customFormat="1" ht="12.75" customHeight="1"/>
    <row r="212" s="2" customFormat="1" ht="12.75" customHeight="1"/>
    <row r="213" s="2" customFormat="1" ht="12.75" customHeight="1"/>
    <row r="214" s="2" customFormat="1" ht="12.75" customHeight="1"/>
    <row r="215" s="2" customFormat="1" ht="12.75" customHeight="1"/>
    <row r="216" s="2" customFormat="1" ht="12.75" customHeight="1"/>
    <row r="217" s="2" customFormat="1" ht="12.75" customHeight="1"/>
    <row r="218" s="2" customFormat="1" ht="12.75" customHeight="1"/>
    <row r="219" s="2" customFormat="1" ht="12.75" customHeight="1"/>
    <row r="220" s="2" customFormat="1" ht="12.75" customHeight="1"/>
    <row r="221" s="2" customFormat="1" ht="12.75" customHeight="1"/>
    <row r="222" s="2" customFormat="1" ht="12.75" customHeight="1"/>
    <row r="223" s="2" customFormat="1" ht="12.75" customHeight="1"/>
    <row r="224" s="2" customFormat="1" ht="12.75" customHeight="1"/>
    <row r="225" s="2" customFormat="1" ht="12.75" customHeight="1"/>
    <row r="226" s="2" customFormat="1" ht="12.75" customHeight="1"/>
    <row r="227" s="2" customFormat="1" ht="12.75" customHeight="1"/>
    <row r="228" s="2" customFormat="1" ht="12.75" customHeight="1"/>
    <row r="229" s="2" customFormat="1" ht="12.75" customHeight="1"/>
    <row r="230" s="2" customFormat="1" ht="12.75" customHeight="1"/>
    <row r="231" s="2" customFormat="1" ht="12.75" customHeight="1"/>
    <row r="232" s="2" customFormat="1" ht="12.75" customHeight="1"/>
    <row r="233" s="2" customFormat="1" ht="12.75" customHeight="1"/>
    <row r="234" s="2" customFormat="1" ht="12.75" customHeight="1"/>
    <row r="235" s="2" customFormat="1" ht="12.75" customHeight="1"/>
    <row r="236" s="2" customFormat="1" ht="12.75" customHeight="1"/>
    <row r="237" s="2" customFormat="1" ht="12.75" customHeight="1"/>
    <row r="238" s="2" customFormat="1" ht="12.75" customHeight="1"/>
    <row r="239" s="2" customFormat="1" ht="12.75" customHeight="1"/>
    <row r="240" s="2" customFormat="1" ht="12.75" customHeight="1"/>
    <row r="241" s="2" customFormat="1" ht="12.75" customHeight="1"/>
    <row r="242" s="2" customFormat="1" ht="12.75" customHeight="1"/>
    <row r="243" s="2" customFormat="1" ht="12.75" customHeight="1"/>
    <row r="244" s="2" customFormat="1" ht="12.75" customHeight="1"/>
    <row r="245" s="2" customFormat="1" ht="12.75" customHeight="1"/>
    <row r="246" s="2" customFormat="1" ht="12.75" customHeight="1"/>
    <row r="247" s="2" customFormat="1" ht="12.75" customHeight="1"/>
    <row r="248" s="2" customFormat="1" ht="12.75" customHeight="1"/>
    <row r="249" s="2" customFormat="1" ht="12.75" customHeight="1"/>
    <row r="250" s="2" customFormat="1" ht="12.75" customHeight="1"/>
    <row r="251" s="2" customFormat="1" ht="12.75" customHeight="1"/>
    <row r="252" s="2" customFormat="1" ht="12.75" customHeight="1"/>
    <row r="253" s="2" customFormat="1" ht="12.75" customHeight="1"/>
    <row r="254" s="2" customFormat="1" ht="12.75" customHeight="1"/>
    <row r="255" s="2" customFormat="1" ht="12.75" customHeight="1"/>
    <row r="256" s="2" customFormat="1" ht="12.75" customHeight="1"/>
    <row r="257" s="2" customFormat="1" ht="12.75" customHeight="1"/>
    <row r="258" s="2" customFormat="1" ht="12.75" customHeight="1"/>
    <row r="259" s="2" customFormat="1" ht="12.75" customHeight="1"/>
    <row r="260" s="2" customFormat="1" ht="12.75" customHeight="1"/>
    <row r="261" s="2" customFormat="1" ht="12.75" customHeight="1"/>
    <row r="262" s="2" customFormat="1" ht="12.75" customHeight="1"/>
    <row r="263" s="2" customFormat="1" ht="12.75" customHeight="1"/>
    <row r="264" s="2" customFormat="1" ht="12.75" customHeight="1"/>
    <row r="265" s="2" customFormat="1" ht="12.75" customHeight="1"/>
    <row r="266" s="2" customFormat="1" ht="12.75" customHeight="1"/>
    <row r="267" s="2" customFormat="1" ht="12.75" customHeight="1"/>
    <row r="268" s="2" customFormat="1" ht="12.75" customHeight="1"/>
    <row r="269" s="2" customFormat="1" ht="12.75" customHeight="1"/>
    <row r="270" s="2" customFormat="1" ht="12.75" customHeight="1"/>
    <row r="271" s="2" customFormat="1" ht="12.75" customHeight="1"/>
    <row r="272" s="2" customFormat="1" ht="12.75" customHeight="1"/>
    <row r="273" s="2" customFormat="1" ht="12.75" customHeight="1"/>
    <row r="274" s="2" customFormat="1" ht="12.75" customHeight="1"/>
    <row r="275" s="2" customFormat="1" ht="12.75" customHeight="1"/>
    <row r="276" s="2" customFormat="1" ht="12.75" customHeight="1"/>
    <row r="277" s="2" customFormat="1" ht="12.75" customHeight="1"/>
    <row r="278" s="2" customFormat="1" ht="12.75" customHeight="1"/>
    <row r="279" s="2" customFormat="1" ht="12.75" customHeight="1"/>
    <row r="280" s="2" customFormat="1" ht="12.75" customHeight="1"/>
    <row r="281" s="2" customFormat="1" ht="12.75" customHeight="1"/>
    <row r="282" s="2" customFormat="1" ht="12.75" customHeight="1"/>
    <row r="283" s="2" customFormat="1" ht="12.75" customHeight="1"/>
    <row r="284" s="2" customFormat="1" ht="12.75" customHeight="1"/>
    <row r="285" s="2" customFormat="1" ht="12.75" customHeight="1"/>
    <row r="286" s="2" customFormat="1" ht="12.75" customHeight="1"/>
    <row r="287" s="2" customFormat="1" ht="12.75" customHeight="1"/>
    <row r="288" s="2" customFormat="1" ht="12.75" customHeight="1"/>
    <row r="289" s="2" customFormat="1" ht="12.75" customHeight="1"/>
    <row r="290" s="2" customFormat="1" ht="12.75" customHeight="1"/>
    <row r="291" s="2" customFormat="1" ht="12.75" customHeight="1"/>
    <row r="292" s="2" customFormat="1" ht="12.75" customHeight="1"/>
    <row r="293" s="2" customFormat="1" ht="12.75" customHeight="1"/>
    <row r="294" s="2" customFormat="1" ht="12.75" customHeight="1"/>
    <row r="295" s="2" customFormat="1" ht="12.75" customHeight="1"/>
    <row r="296" s="2" customFormat="1" ht="12.75" customHeight="1"/>
    <row r="297" s="2" customFormat="1" ht="12.75" customHeight="1"/>
    <row r="298" s="2" customFormat="1" ht="12.75" customHeight="1"/>
    <row r="299" s="2" customFormat="1" ht="12.75" customHeight="1"/>
    <row r="300" s="2" customFormat="1" ht="12.75" customHeight="1"/>
    <row r="301" s="2" customFormat="1" ht="12.75" customHeight="1"/>
    <row r="302" s="2" customFormat="1" ht="12.75" customHeight="1"/>
    <row r="303" s="2" customFormat="1" ht="12.75" customHeight="1"/>
    <row r="304" s="2" customFormat="1" ht="12.75" customHeight="1"/>
    <row r="305" s="2" customFormat="1" ht="12.75" customHeight="1"/>
    <row r="306" s="2" customFormat="1" ht="12.75" customHeight="1"/>
    <row r="307" s="2" customFormat="1" ht="12.75" customHeight="1"/>
    <row r="308" s="2" customFormat="1" ht="12.75" customHeight="1"/>
    <row r="309" s="2" customFormat="1" ht="12.75" customHeight="1"/>
    <row r="310" s="2" customFormat="1" ht="12.75" customHeight="1"/>
    <row r="311" s="2" customFormat="1" ht="12.75" customHeight="1"/>
    <row r="312" s="2" customFormat="1" ht="12.75" customHeight="1"/>
    <row r="313" s="2" customFormat="1" ht="12.75" customHeight="1"/>
    <row r="314" s="2" customFormat="1" ht="12.75" customHeight="1"/>
    <row r="315" s="2" customFormat="1" ht="12.75" customHeight="1"/>
    <row r="316" s="2" customFormat="1" ht="12.75" customHeight="1"/>
    <row r="317" s="2" customFormat="1" ht="12.75" customHeight="1"/>
    <row r="318" s="2" customFormat="1" ht="12.75" customHeight="1"/>
    <row r="319" s="2" customFormat="1" ht="12.75" customHeight="1"/>
    <row r="320" s="2" customFormat="1" ht="12.75" customHeight="1"/>
    <row r="321" s="2" customFormat="1" ht="12.75" customHeight="1"/>
    <row r="322" s="2" customFormat="1" ht="12.75" customHeight="1"/>
    <row r="323" s="2" customFormat="1" ht="12.75" customHeight="1"/>
    <row r="324" s="2" customFormat="1" ht="12.75" customHeight="1"/>
    <row r="325" s="2" customFormat="1" ht="12.75" customHeight="1"/>
    <row r="326" s="2" customFormat="1" ht="12.75" customHeight="1"/>
    <row r="327" s="2" customFormat="1" ht="12.75" customHeight="1"/>
    <row r="328" s="2" customFormat="1" ht="12.75" customHeight="1"/>
    <row r="329" s="2" customFormat="1" ht="12.75" customHeight="1"/>
    <row r="330" s="2" customFormat="1" ht="12.75" customHeight="1"/>
    <row r="331" s="2" customFormat="1" ht="12.75" customHeight="1"/>
    <row r="332" s="2" customFormat="1" ht="12.75" customHeight="1"/>
    <row r="333" s="2" customFormat="1" ht="12.75" customHeight="1"/>
    <row r="334" s="2" customFormat="1" ht="12.75" customHeight="1"/>
    <row r="335" s="2" customFormat="1" ht="12.75" customHeight="1"/>
    <row r="336" s="2" customFormat="1" ht="12.75" customHeight="1"/>
    <row r="337" s="2" customFormat="1" ht="12.75" customHeight="1"/>
    <row r="338" s="2" customFormat="1" ht="12.75" customHeight="1"/>
    <row r="339" s="2" customFormat="1" ht="12.75" customHeight="1"/>
    <row r="340" s="2" customFormat="1" ht="12.75" customHeight="1"/>
    <row r="341" s="2" customFormat="1" ht="12.75" customHeight="1"/>
    <row r="342" s="2" customFormat="1" ht="12.75" customHeight="1"/>
    <row r="343" s="2" customFormat="1" ht="12.75" customHeight="1"/>
    <row r="344" s="2" customFormat="1" ht="12.75" customHeight="1"/>
    <row r="345" s="2" customFormat="1" ht="12.75" customHeight="1"/>
    <row r="346" s="2" customFormat="1" ht="12.75" customHeight="1"/>
    <row r="347" s="2" customFormat="1" ht="12.75" customHeight="1"/>
    <row r="348" s="2" customFormat="1" ht="12.75" customHeight="1"/>
    <row r="349" s="2" customFormat="1" ht="12.75" customHeight="1"/>
    <row r="350" s="2" customFormat="1" ht="12.75" customHeight="1"/>
    <row r="351" s="2" customFormat="1" ht="12.75" customHeight="1"/>
    <row r="352" s="2" customFormat="1" ht="12.75" customHeight="1"/>
    <row r="353" s="2" customFormat="1" ht="12.75" customHeight="1"/>
    <row r="354" s="2" customFormat="1" ht="12.75" customHeight="1"/>
    <row r="355" s="2" customFormat="1" ht="12.75" customHeight="1"/>
    <row r="356" s="2" customFormat="1" ht="12.75" customHeight="1"/>
    <row r="357" s="2" customFormat="1" ht="12.75" customHeight="1"/>
    <row r="358" s="2" customFormat="1" ht="12.75" customHeight="1"/>
    <row r="359" s="2" customFormat="1" ht="12.75" customHeight="1"/>
    <row r="360" s="2" customFormat="1" ht="12.75" customHeight="1"/>
    <row r="361" s="2" customFormat="1" ht="12.75" customHeight="1"/>
    <row r="362" s="2" customFormat="1" ht="12.75" customHeight="1"/>
    <row r="363" s="2" customFormat="1" ht="12.75" customHeight="1"/>
    <row r="364" s="2" customFormat="1" ht="12.75" customHeight="1"/>
    <row r="365" s="2" customFormat="1" ht="12.75" customHeight="1"/>
    <row r="366" s="2" customFormat="1" ht="12.75" customHeight="1"/>
    <row r="367" s="2" customFormat="1" ht="12.75" customHeight="1"/>
    <row r="368" s="2" customFormat="1" ht="12.75" customHeight="1"/>
    <row r="369" s="2" customFormat="1" ht="12.75" customHeight="1"/>
    <row r="370" s="2" customFormat="1" ht="12.75" customHeight="1"/>
    <row r="371" s="2" customFormat="1" ht="12.75" customHeight="1"/>
    <row r="372" s="2" customFormat="1" ht="12.75" customHeight="1"/>
    <row r="373" s="2" customFormat="1" ht="12.75" customHeight="1"/>
    <row r="374" s="2" customFormat="1" ht="12.75" customHeight="1"/>
    <row r="375" s="2" customFormat="1" ht="12.75" customHeight="1"/>
    <row r="376" s="2" customFormat="1" ht="12.75" customHeight="1"/>
    <row r="377" s="2" customFormat="1" ht="12.75" customHeight="1"/>
    <row r="378" s="2" customFormat="1" ht="12.75" customHeight="1"/>
    <row r="379" s="2" customFormat="1" ht="12.75" customHeight="1"/>
    <row r="380" s="2" customFormat="1" ht="12.75" customHeight="1"/>
    <row r="381" s="2" customFormat="1" ht="12.75" customHeight="1"/>
    <row r="382" s="2" customFormat="1" ht="12.75" customHeight="1"/>
    <row r="383" s="2" customFormat="1" ht="12.75" customHeight="1"/>
    <row r="384" s="2" customFormat="1" ht="12.75" customHeight="1"/>
    <row r="385" s="2" customFormat="1" ht="12.75" customHeight="1"/>
    <row r="386" s="2" customFormat="1" ht="12.75" customHeight="1"/>
    <row r="387" s="2" customFormat="1" ht="12.75" customHeight="1"/>
    <row r="388" s="2" customFormat="1" ht="12.75" customHeight="1"/>
    <row r="389" s="2" customFormat="1" ht="12.75" customHeight="1"/>
    <row r="390" s="2" customFormat="1" ht="12.75" customHeight="1"/>
    <row r="391" s="2" customFormat="1" ht="12.75" customHeight="1"/>
    <row r="392" s="2" customFormat="1" ht="12.75" customHeight="1"/>
    <row r="393" s="2" customFormat="1" ht="12.75" customHeight="1"/>
    <row r="394" s="2" customFormat="1" ht="12.75" customHeight="1"/>
    <row r="395" s="2" customFormat="1" ht="12.75" customHeight="1"/>
    <row r="396" s="2" customFormat="1" ht="12.75" customHeight="1"/>
    <row r="397" s="2" customFormat="1" ht="12.75" customHeight="1"/>
    <row r="398" s="2" customFormat="1" ht="12.75" customHeight="1"/>
    <row r="399" s="2" customFormat="1" ht="12.75" customHeight="1"/>
    <row r="400" s="2" customFormat="1" ht="12.75" customHeight="1"/>
    <row r="401" s="2" customFormat="1" ht="12.75" customHeight="1"/>
    <row r="402" s="2" customFormat="1" ht="12.75" customHeight="1"/>
    <row r="403" s="2" customFormat="1" ht="12.75" customHeight="1"/>
    <row r="404" s="2" customFormat="1" ht="12.75" customHeight="1"/>
    <row r="405" s="2" customFormat="1" ht="12.75" customHeight="1"/>
    <row r="406" s="2" customFormat="1" ht="12.75" customHeight="1"/>
    <row r="407" s="2" customFormat="1" ht="12.75" customHeight="1"/>
    <row r="408" s="2" customFormat="1" ht="12.75" customHeight="1"/>
    <row r="409" s="2" customFormat="1" ht="12.75" customHeight="1"/>
    <row r="410" s="2" customFormat="1" ht="12.75" customHeight="1"/>
    <row r="411" s="2" customFormat="1" ht="12.75" customHeight="1"/>
    <row r="412" s="2" customFormat="1" ht="12.75" customHeight="1"/>
    <row r="413" s="2" customFormat="1" ht="12.75" customHeight="1"/>
    <row r="414" s="2" customFormat="1" ht="12.75" customHeight="1"/>
    <row r="415" s="2" customFormat="1" ht="12.75" customHeight="1"/>
    <row r="416" s="2" customFormat="1" ht="12.75" customHeight="1"/>
    <row r="417" s="2" customFormat="1" ht="12.75" customHeight="1"/>
    <row r="418" s="2" customFormat="1" ht="12.75" customHeight="1"/>
    <row r="419" s="2" customFormat="1" ht="12.75" customHeight="1"/>
    <row r="420" s="2" customFormat="1" ht="12.75" customHeight="1"/>
    <row r="421" s="2" customFormat="1" ht="12.75" customHeight="1"/>
    <row r="422" s="2" customFormat="1" ht="12.75" customHeight="1"/>
    <row r="423" s="2" customFormat="1" ht="12.75" customHeight="1"/>
    <row r="424" s="2" customFormat="1" ht="12.75" customHeight="1"/>
    <row r="425" s="2" customFormat="1" ht="12.75" customHeight="1"/>
    <row r="426" s="2" customFormat="1" ht="12.75" customHeight="1"/>
    <row r="427" s="2" customFormat="1" ht="12.75" customHeight="1"/>
    <row r="428" s="2" customFormat="1" ht="12.75" customHeight="1"/>
    <row r="429" s="2" customFormat="1" ht="12.75" customHeight="1"/>
    <row r="430" s="2" customFormat="1" ht="12.75" customHeight="1"/>
    <row r="431" s="2" customFormat="1" ht="12.75" customHeight="1"/>
    <row r="432" s="2" customFormat="1" ht="12.75" customHeight="1"/>
    <row r="433" s="2" customFormat="1" ht="12.75" customHeight="1"/>
    <row r="434" s="2" customFormat="1" ht="12.75" customHeight="1"/>
    <row r="435" s="2" customFormat="1" ht="12.75" customHeight="1"/>
    <row r="436" s="2" customFormat="1" ht="12.75" customHeight="1"/>
    <row r="437" s="2" customFormat="1" ht="12.75" customHeight="1"/>
    <row r="438" s="2" customFormat="1" ht="12.75" customHeight="1"/>
    <row r="439" s="2" customFormat="1" ht="12.75" customHeight="1"/>
    <row r="440" s="2" customFormat="1" ht="12.75" customHeight="1"/>
    <row r="441" s="2" customFormat="1" ht="12.75" customHeight="1"/>
    <row r="442" s="2" customFormat="1" ht="12.75" customHeight="1"/>
    <row r="443" s="2" customFormat="1" ht="12.75" customHeight="1"/>
    <row r="444" s="2" customFormat="1" ht="12.75" customHeight="1"/>
    <row r="445" s="2" customFormat="1" ht="12.75" customHeight="1"/>
    <row r="446" s="2" customFormat="1" ht="12.75" customHeight="1"/>
    <row r="447" s="2" customFormat="1" ht="12.75" customHeight="1"/>
    <row r="448" s="2" customFormat="1" ht="12.75" customHeight="1"/>
    <row r="449" s="2" customFormat="1" ht="12.75" customHeight="1"/>
    <row r="450" s="2" customFormat="1" ht="12.75" customHeight="1"/>
    <row r="451" s="2" customFormat="1" ht="12.75" customHeight="1"/>
    <row r="452" s="2" customFormat="1" ht="12.75" customHeight="1"/>
    <row r="453" s="2" customFormat="1" ht="12.75" customHeight="1"/>
    <row r="454" s="2" customFormat="1" ht="12.75" customHeight="1"/>
    <row r="455" s="2" customFormat="1" ht="12.75" customHeight="1"/>
    <row r="456" s="2" customFormat="1" ht="12.75" customHeight="1"/>
    <row r="457" s="2" customFormat="1" ht="12.75" customHeight="1"/>
    <row r="458" s="2" customFormat="1" ht="12.75" customHeight="1"/>
    <row r="459" s="2" customFormat="1" ht="12.75" customHeight="1"/>
    <row r="460" s="2" customFormat="1" ht="12.75" customHeight="1"/>
    <row r="461" s="2" customFormat="1" ht="12.75" customHeight="1"/>
    <row r="462" s="2" customFormat="1" ht="12.75" customHeight="1"/>
    <row r="463" s="2" customFormat="1" ht="12.75" customHeight="1"/>
    <row r="464" s="2" customFormat="1" ht="12.75" customHeight="1"/>
    <row r="465" s="2" customFormat="1" ht="12.75" customHeight="1"/>
    <row r="466" s="2" customFormat="1" ht="12.75" customHeight="1"/>
    <row r="467" s="2" customFormat="1" ht="12.75" customHeight="1"/>
    <row r="468" s="2" customFormat="1" ht="12.75" customHeight="1"/>
    <row r="469" s="2" customFormat="1" ht="12.75" customHeight="1"/>
    <row r="470" s="2" customFormat="1" ht="12.75" customHeight="1"/>
    <row r="471" s="2" customFormat="1" ht="12.75" customHeight="1"/>
    <row r="472" s="2" customFormat="1" ht="12.75" customHeight="1"/>
    <row r="473" s="2" customFormat="1" ht="12.75" customHeight="1"/>
    <row r="474" s="2" customFormat="1" ht="12.75" customHeight="1"/>
    <row r="475" s="2" customFormat="1" ht="12.75" customHeight="1"/>
    <row r="476" s="2" customFormat="1" ht="12.75" customHeight="1"/>
    <row r="477" s="2" customFormat="1" ht="12.75" customHeight="1"/>
    <row r="478" s="2" customFormat="1" ht="12.75" customHeight="1"/>
    <row r="479" s="2" customFormat="1" ht="12.75" customHeight="1"/>
    <row r="480" s="2" customFormat="1" ht="12.75" customHeight="1"/>
    <row r="481" s="2" customFormat="1" ht="12.75" customHeight="1"/>
    <row r="482" s="2" customFormat="1" ht="12.75" customHeight="1"/>
    <row r="483" s="2" customFormat="1" ht="12.75" customHeight="1"/>
    <row r="484" s="2" customFormat="1" ht="12.75" customHeight="1"/>
    <row r="485" s="2" customFormat="1" ht="12.75" customHeight="1"/>
    <row r="486" s="2" customFormat="1" ht="12.75" customHeight="1"/>
    <row r="487" s="2" customFormat="1" ht="12.75" customHeight="1"/>
    <row r="488" s="2" customFormat="1" ht="12.75" customHeight="1"/>
    <row r="489" s="2" customFormat="1" ht="12.75" customHeight="1"/>
    <row r="490" s="2" customFormat="1" ht="12.75" customHeight="1"/>
    <row r="491" s="2" customFormat="1" ht="12.75" customHeight="1"/>
    <row r="492" s="2" customFormat="1" ht="12.75" customHeight="1"/>
    <row r="493" s="2" customFormat="1" ht="12.75" customHeight="1"/>
    <row r="494" s="2" customFormat="1" ht="12.75" customHeight="1"/>
    <row r="495" s="2" customFormat="1" ht="12.75" customHeight="1"/>
    <row r="496" s="2" customFormat="1" ht="12.75" customHeight="1"/>
    <row r="497" s="2" customFormat="1" ht="12.75" customHeight="1"/>
    <row r="498" s="2" customFormat="1" ht="12.75" customHeight="1"/>
    <row r="499" s="2" customFormat="1" ht="12.75" customHeight="1"/>
    <row r="500" s="2" customFormat="1" ht="12.75" customHeight="1"/>
    <row r="501" s="2" customFormat="1" ht="12.75" customHeight="1"/>
    <row r="502" s="2" customFormat="1" ht="12.75" customHeight="1"/>
    <row r="503" s="2" customFormat="1" ht="12.75" customHeight="1"/>
    <row r="504" s="2" customFormat="1" ht="12.75" customHeight="1"/>
    <row r="505" s="2" customFormat="1" ht="12.75" customHeight="1"/>
    <row r="506" s="2" customFormat="1" ht="12.75" customHeight="1"/>
    <row r="507" s="2" customFormat="1" ht="12.75" customHeight="1"/>
    <row r="508" s="2" customFormat="1" ht="12.75" customHeight="1"/>
    <row r="509" s="2" customFormat="1" ht="12.75" customHeight="1"/>
    <row r="510" s="2" customFormat="1" ht="12.75" customHeight="1"/>
    <row r="511" s="2" customFormat="1" ht="12.75" customHeight="1"/>
    <row r="512" s="2" customFormat="1" ht="12.75" customHeight="1"/>
    <row r="513" s="2" customFormat="1" ht="12.75" customHeight="1"/>
    <row r="514" s="2" customFormat="1" ht="12.75" customHeight="1"/>
    <row r="515" s="2" customFormat="1" ht="12.75" customHeight="1"/>
    <row r="516" s="2" customFormat="1" ht="12.75" customHeight="1"/>
    <row r="517" s="2" customFormat="1" ht="12.75" customHeight="1"/>
    <row r="518" s="2" customFormat="1" ht="12.75" customHeight="1"/>
    <row r="519" s="2" customFormat="1" ht="12.75" customHeight="1"/>
    <row r="520" s="2" customFormat="1" ht="12.75" customHeight="1"/>
    <row r="521" s="2" customFormat="1" ht="12.75" customHeight="1"/>
    <row r="522" s="2" customFormat="1" ht="12.75" customHeight="1"/>
    <row r="523" s="2" customFormat="1" ht="12.75" customHeight="1"/>
    <row r="524" s="2" customFormat="1" ht="12.75" customHeight="1"/>
    <row r="525" s="2" customFormat="1" ht="12.75" customHeight="1"/>
    <row r="526" s="2" customFormat="1" ht="12.75" customHeight="1"/>
    <row r="527" s="2" customFormat="1" ht="12.75" customHeight="1"/>
    <row r="528" s="2" customFormat="1" ht="12.75" customHeight="1"/>
    <row r="529" s="2" customFormat="1" ht="12.75" customHeight="1"/>
    <row r="530" s="2" customFormat="1" ht="12.75" customHeight="1"/>
    <row r="531" s="2" customFormat="1" ht="12.75" customHeight="1"/>
    <row r="532" s="2" customFormat="1" ht="12.75" customHeight="1"/>
    <row r="533" s="2" customFormat="1" ht="12.75" customHeight="1"/>
    <row r="534" s="2" customFormat="1" ht="12.75" customHeight="1"/>
    <row r="535" s="2" customFormat="1" ht="12.75" customHeight="1"/>
    <row r="536" s="2" customFormat="1" ht="12.75" customHeight="1"/>
    <row r="537" s="2" customFormat="1" ht="12.75" customHeight="1"/>
    <row r="538" s="2" customFormat="1" ht="12.75" customHeight="1"/>
    <row r="539" s="2" customFormat="1" ht="12.75" customHeight="1"/>
    <row r="540" s="2" customFormat="1" ht="12.75" customHeight="1"/>
    <row r="541" s="2" customFormat="1" ht="12.75" customHeight="1"/>
    <row r="542" s="2" customFormat="1" ht="12.75" customHeight="1"/>
    <row r="543" s="2" customFormat="1" ht="12.75" customHeight="1"/>
    <row r="544" s="2" customFormat="1" ht="12.75" customHeight="1"/>
    <row r="545" s="2" customFormat="1" ht="12.75" customHeight="1"/>
    <row r="546" s="2" customFormat="1" ht="12.75" customHeight="1"/>
    <row r="547" s="2" customFormat="1" ht="12.75" customHeight="1"/>
    <row r="548" s="2" customFormat="1" ht="12.75" customHeight="1"/>
    <row r="549" s="2" customFormat="1" ht="12.75" customHeight="1"/>
    <row r="550" s="2" customFormat="1" ht="12.75" customHeight="1"/>
    <row r="551" s="2" customFormat="1" ht="12.75" customHeight="1"/>
    <row r="552" s="2" customFormat="1" ht="12.75" customHeight="1"/>
    <row r="553" s="2" customFormat="1" ht="12.75" customHeight="1"/>
    <row r="554" s="2" customFormat="1" ht="12.75" customHeight="1"/>
    <row r="555" s="2" customFormat="1" ht="12.75" customHeight="1"/>
    <row r="556" s="2" customFormat="1" ht="12.75" customHeight="1"/>
    <row r="557" s="2" customFormat="1" ht="12.75" customHeight="1"/>
    <row r="558" s="2" customFormat="1" ht="12.75" customHeight="1"/>
    <row r="559" s="2" customFormat="1" ht="12.75" customHeight="1"/>
    <row r="560" s="2" customFormat="1" ht="12.75" customHeight="1"/>
    <row r="561" s="2" customFormat="1" ht="12.75" customHeight="1"/>
    <row r="562" s="2" customFormat="1" ht="12.75" customHeight="1"/>
    <row r="563" s="2" customFormat="1" ht="12.75" customHeight="1"/>
    <row r="564" s="2" customFormat="1" ht="12.75" customHeight="1"/>
    <row r="565" s="2" customFormat="1" ht="12.75" customHeight="1"/>
    <row r="566" s="2" customFormat="1" ht="12.75" customHeight="1"/>
    <row r="567" s="2" customFormat="1" ht="12.75" customHeight="1"/>
    <row r="568" s="2" customFormat="1" ht="12.75" customHeight="1"/>
    <row r="569" s="2" customFormat="1" ht="12.75" customHeight="1"/>
    <row r="570" s="2" customFormat="1" ht="12.75" customHeight="1"/>
    <row r="571" s="2" customFormat="1" ht="12.75" customHeight="1"/>
    <row r="572" s="2" customFormat="1" ht="12.75" customHeight="1"/>
    <row r="573" s="2" customFormat="1" ht="12.75" customHeight="1"/>
    <row r="574" s="2" customFormat="1" ht="12.75" customHeight="1"/>
    <row r="575" s="2" customFormat="1" ht="12.75" customHeight="1"/>
    <row r="576" s="2" customFormat="1" ht="12.75" customHeight="1"/>
    <row r="577" s="2" customFormat="1" ht="12.75" customHeight="1"/>
    <row r="578" s="2" customFormat="1" ht="12.75" customHeight="1"/>
    <row r="579" s="2" customFormat="1" ht="12.75" customHeight="1"/>
    <row r="580" s="2" customFormat="1" ht="12.75" customHeight="1"/>
    <row r="581" s="2" customFormat="1" ht="12.75" customHeight="1"/>
    <row r="582" s="2" customFormat="1" ht="12.75" customHeight="1"/>
    <row r="583" s="2" customFormat="1" ht="12.75" customHeight="1"/>
    <row r="584" s="2" customFormat="1" ht="12.75" customHeight="1"/>
    <row r="585" s="2" customFormat="1" ht="12.75" customHeight="1"/>
    <row r="586" s="2" customFormat="1" ht="12.75" customHeight="1"/>
    <row r="587" s="2" customFormat="1" ht="12.75" customHeight="1"/>
    <row r="588" s="2" customFormat="1" ht="12.75" customHeight="1"/>
    <row r="589" s="2" customFormat="1" ht="12.75" customHeight="1"/>
    <row r="590" s="2" customFormat="1" ht="12.75" customHeight="1"/>
    <row r="591" s="2" customFormat="1" ht="12.75" customHeight="1"/>
    <row r="592" s="2" customFormat="1" ht="12.75" customHeight="1"/>
    <row r="593" s="2" customFormat="1" ht="12.75" customHeight="1"/>
    <row r="594" s="2" customFormat="1" ht="12.75" customHeight="1"/>
    <row r="595" s="2" customFormat="1" ht="12.75" customHeight="1"/>
    <row r="596" s="2" customFormat="1" ht="12.75" customHeight="1"/>
    <row r="597" s="2" customFormat="1" ht="12.75" customHeight="1"/>
    <row r="598" s="2" customFormat="1" ht="12.75" customHeight="1"/>
    <row r="599" s="2" customFormat="1" ht="12.75" customHeight="1"/>
    <row r="600" s="2" customFormat="1" ht="12.75" customHeight="1"/>
    <row r="601" s="2" customFormat="1" ht="12.75" customHeight="1"/>
    <row r="602" s="2" customFormat="1" ht="12.75" customHeight="1"/>
    <row r="603" s="2" customFormat="1" ht="12.75" customHeight="1"/>
    <row r="604" s="2" customFormat="1" ht="12.75" customHeight="1"/>
    <row r="605" s="2" customFormat="1" ht="12.75" customHeight="1"/>
    <row r="606" s="2" customFormat="1" ht="12.75" customHeight="1"/>
    <row r="607" s="2" customFormat="1" ht="12.75" customHeight="1"/>
    <row r="608" s="2" customFormat="1" ht="12.75" customHeight="1"/>
    <row r="609" s="2" customFormat="1" ht="12.75" customHeight="1"/>
    <row r="610" s="2" customFormat="1" ht="12.75" customHeight="1"/>
    <row r="611" s="2" customFormat="1" ht="12.75" customHeight="1"/>
    <row r="612" s="2" customFormat="1" ht="12.75" customHeight="1"/>
    <row r="613" s="2" customFormat="1" ht="12.75" customHeight="1"/>
    <row r="614" s="2" customFormat="1" ht="12.75" customHeight="1"/>
    <row r="615" s="2" customFormat="1" ht="12.75" customHeight="1"/>
    <row r="616" s="2" customFormat="1" ht="12.75" customHeight="1"/>
    <row r="617" s="2" customFormat="1" ht="12.75" customHeight="1"/>
    <row r="618" s="2" customFormat="1" ht="12.75" customHeight="1"/>
    <row r="619" s="2" customFormat="1" ht="12.75" customHeight="1"/>
    <row r="620" s="2" customFormat="1" ht="12.75" customHeight="1"/>
    <row r="621" s="2" customFormat="1" ht="12.75" customHeight="1"/>
    <row r="622" s="2" customFormat="1" ht="12.75" customHeight="1"/>
    <row r="623" s="2" customFormat="1" ht="12.75" customHeight="1"/>
    <row r="624" s="2" customFormat="1" ht="12.75" customHeight="1"/>
    <row r="625" s="2" customFormat="1" ht="12.75" customHeight="1"/>
    <row r="626" s="2" customFormat="1" ht="12.75" customHeight="1"/>
    <row r="627" s="2" customFormat="1" ht="12.75" customHeight="1"/>
    <row r="628" s="2" customFormat="1" ht="12.75" customHeight="1"/>
    <row r="629" s="2" customFormat="1" ht="12.75" customHeight="1"/>
    <row r="630" s="2" customFormat="1" ht="12.75" customHeight="1"/>
    <row r="631" s="2" customFormat="1" ht="12.75" customHeight="1"/>
    <row r="632" s="2" customFormat="1" ht="12.75" customHeight="1"/>
    <row r="633" s="2" customFormat="1" ht="12.75" customHeight="1"/>
    <row r="634" s="2" customFormat="1" ht="12.75" customHeight="1"/>
    <row r="635" s="2" customFormat="1" ht="12.75" customHeight="1"/>
    <row r="636" s="2" customFormat="1" ht="12.75" customHeight="1"/>
    <row r="637" s="2" customFormat="1" ht="12.75" customHeight="1"/>
    <row r="638" s="2" customFormat="1" ht="12.75" customHeight="1"/>
    <row r="639" s="2" customFormat="1" ht="12.75" customHeight="1"/>
    <row r="640" s="2" customFormat="1" ht="12.75" customHeight="1"/>
    <row r="641" s="2" customFormat="1" ht="12.75" customHeight="1"/>
    <row r="642" s="2" customFormat="1" ht="12.75" customHeight="1"/>
    <row r="643" s="2" customFormat="1" ht="12.75" customHeight="1"/>
    <row r="644" s="2" customFormat="1" ht="12.75" customHeight="1"/>
    <row r="645" s="2" customFormat="1" ht="12.75" customHeight="1"/>
    <row r="646" s="2" customFormat="1" ht="12.75" customHeight="1"/>
    <row r="647" s="2" customFormat="1" ht="12.75" customHeight="1"/>
    <row r="648" s="2" customFormat="1" ht="12.75" customHeight="1"/>
    <row r="649" s="2" customFormat="1" ht="12.75" customHeight="1"/>
    <row r="650" s="2" customFormat="1" ht="12.75" customHeight="1"/>
    <row r="651" s="2" customFormat="1" ht="12.75" customHeight="1"/>
    <row r="652" s="2" customFormat="1" ht="12.75" customHeight="1"/>
    <row r="653" s="2" customFormat="1" ht="12.75" customHeight="1"/>
    <row r="654" s="2" customFormat="1" ht="12.75" customHeight="1"/>
    <row r="655" s="2" customFormat="1" ht="12.75" customHeight="1"/>
    <row r="656" s="2" customFormat="1" ht="12.75" customHeight="1"/>
    <row r="657" s="2" customFormat="1" ht="12.75" customHeight="1"/>
    <row r="658" s="2" customFormat="1" ht="12.75" customHeight="1"/>
    <row r="659" s="2" customFormat="1" ht="12.75" customHeight="1"/>
    <row r="660" s="2" customFormat="1" ht="12.75" customHeight="1"/>
    <row r="661" s="2" customFormat="1" ht="12.75" customHeight="1"/>
    <row r="662" s="2" customFormat="1" ht="12.75" customHeight="1"/>
    <row r="663" s="2" customFormat="1" ht="12.75" customHeight="1"/>
    <row r="664" s="2" customFormat="1" ht="12.75" customHeight="1"/>
    <row r="665" s="2" customFormat="1" ht="12.75" customHeight="1"/>
    <row r="666" s="2" customFormat="1" ht="12.75" customHeight="1"/>
    <row r="667" s="2" customFormat="1" ht="12.75" customHeight="1"/>
    <row r="668" s="2" customFormat="1" ht="12.75" customHeight="1"/>
    <row r="669" s="2" customFormat="1" ht="12.75" customHeight="1"/>
    <row r="670" s="2" customFormat="1" ht="12.75" customHeight="1"/>
    <row r="671" s="2" customFormat="1" ht="12.75" customHeight="1"/>
    <row r="672" s="2" customFormat="1" ht="12.75" customHeight="1"/>
    <row r="673" s="2" customFormat="1" ht="12.75" customHeight="1"/>
    <row r="674" s="2" customFormat="1" ht="12.75" customHeight="1"/>
    <row r="675" s="2" customFormat="1" ht="12.75" customHeight="1"/>
    <row r="676" s="2" customFormat="1" ht="12.75" customHeight="1"/>
    <row r="677" s="2" customFormat="1" ht="12.75" customHeight="1"/>
    <row r="678" s="2" customFormat="1" ht="12.75" customHeight="1"/>
    <row r="679" s="2" customFormat="1" ht="12.75" customHeight="1"/>
    <row r="680" s="2" customFormat="1" ht="12.75" customHeight="1"/>
    <row r="681" s="2" customFormat="1" ht="12.75" customHeight="1"/>
    <row r="682" s="2" customFormat="1" ht="12.75" customHeight="1"/>
    <row r="683" s="2" customFormat="1" ht="12.75" customHeight="1"/>
    <row r="684" s="2" customFormat="1" ht="12.75" customHeight="1"/>
    <row r="685" s="2" customFormat="1" ht="12.75" customHeight="1"/>
    <row r="686" s="2" customFormat="1" ht="12.75" customHeight="1"/>
    <row r="687" s="2" customFormat="1" ht="12.75" customHeight="1"/>
    <row r="688" s="2" customFormat="1" ht="12.75" customHeight="1"/>
    <row r="689" s="2" customFormat="1" ht="12.75" customHeight="1"/>
    <row r="690" s="2" customFormat="1" ht="12.75" customHeight="1"/>
    <row r="691" s="2" customFormat="1" ht="12.75" customHeight="1"/>
    <row r="692" s="2" customFormat="1" ht="12.75" customHeight="1"/>
    <row r="693" s="2" customFormat="1" ht="12.75" customHeight="1"/>
    <row r="694" s="2" customFormat="1" ht="12.75" customHeight="1"/>
    <row r="695" s="2" customFormat="1" ht="12.75" customHeight="1"/>
    <row r="696" s="2" customFormat="1" ht="12.75" customHeight="1"/>
    <row r="697" s="2" customFormat="1" ht="12.75" customHeight="1"/>
    <row r="698" s="2" customFormat="1" ht="12.75" customHeight="1"/>
    <row r="699" s="2" customFormat="1" ht="12.75" customHeight="1"/>
    <row r="700" s="2" customFormat="1" ht="12.75" customHeight="1"/>
    <row r="701" s="2" customFormat="1" ht="12.75" customHeight="1"/>
    <row r="702" s="2" customFormat="1" ht="12.75" customHeight="1"/>
    <row r="703" s="2" customFormat="1" ht="12.75" customHeight="1"/>
    <row r="704" s="2" customFormat="1" ht="12.75" customHeight="1"/>
    <row r="705" s="2" customFormat="1" ht="12.75" customHeight="1"/>
    <row r="706" s="2" customFormat="1" ht="12.75" customHeight="1"/>
    <row r="707" s="2" customFormat="1" ht="12.75" customHeight="1"/>
    <row r="708" s="2" customFormat="1" ht="12.75" customHeight="1"/>
    <row r="709" s="2" customFormat="1" ht="12.75" customHeight="1"/>
    <row r="710" s="2" customFormat="1" ht="12.75" customHeight="1"/>
    <row r="711" s="2" customFormat="1" ht="12.75" customHeight="1"/>
    <row r="712" s="2" customFormat="1" ht="12.75" customHeight="1"/>
    <row r="713" s="2" customFormat="1" ht="12.75" customHeight="1"/>
    <row r="714" s="2" customFormat="1" ht="12.75" customHeight="1"/>
    <row r="715" s="2" customFormat="1" ht="12.75" customHeight="1"/>
    <row r="716" s="2" customFormat="1" ht="12.75" customHeight="1"/>
    <row r="717" s="2" customFormat="1" ht="12.75" customHeight="1"/>
    <row r="718" s="2" customFormat="1" ht="12.75" customHeight="1"/>
    <row r="719" s="2" customFormat="1" ht="12.75" customHeight="1"/>
    <row r="720" s="2" customFormat="1" ht="12.75" customHeight="1"/>
    <row r="721" s="2" customFormat="1" ht="12.75" customHeight="1"/>
    <row r="722" s="2" customFormat="1" ht="12.75" customHeight="1"/>
    <row r="723" s="2" customFormat="1" ht="12.75" customHeight="1"/>
    <row r="724" s="2" customFormat="1" ht="12.75" customHeight="1"/>
    <row r="725" s="2" customFormat="1" ht="12.75" customHeight="1"/>
    <row r="726" s="2" customFormat="1" ht="12.75" customHeight="1"/>
    <row r="727" s="2" customFormat="1" ht="12.75" customHeight="1"/>
    <row r="728" s="2" customFormat="1" ht="12.75" customHeight="1"/>
    <row r="729" s="2" customFormat="1" ht="12.75" customHeight="1"/>
    <row r="730" s="2" customFormat="1" ht="12.75" customHeight="1"/>
    <row r="731" s="2" customFormat="1" ht="12.75" customHeight="1"/>
    <row r="732" s="2" customFormat="1" ht="12.75" customHeight="1"/>
    <row r="733" s="2" customFormat="1" ht="12.75" customHeight="1"/>
    <row r="734" s="2" customFormat="1" ht="12.75" customHeight="1"/>
    <row r="735" s="2" customFormat="1" ht="12.75" customHeight="1"/>
    <row r="736" s="2" customFormat="1" ht="12.75" customHeight="1"/>
    <row r="737" s="2" customFormat="1" ht="12.75" customHeight="1"/>
    <row r="738" s="2" customFormat="1" ht="12.75" customHeight="1"/>
    <row r="739" s="2" customFormat="1" ht="12.75" customHeight="1"/>
    <row r="740" s="2" customFormat="1" ht="12.75" customHeight="1"/>
    <row r="741" s="2" customFormat="1" ht="12.75" customHeight="1"/>
    <row r="742" s="2" customFormat="1" ht="12.75" customHeight="1"/>
    <row r="743" s="2" customFormat="1" ht="12.75" customHeight="1"/>
    <row r="744" s="2" customFormat="1" ht="12.75" customHeight="1"/>
    <row r="745" s="2" customFormat="1" ht="12.75" customHeight="1"/>
    <row r="746" s="2" customFormat="1" ht="12.75" customHeight="1"/>
    <row r="747" s="2" customFormat="1" ht="12.75" customHeight="1"/>
    <row r="748" s="2" customFormat="1" ht="12.75" customHeight="1"/>
    <row r="749" s="2" customFormat="1" ht="12.75" customHeight="1"/>
    <row r="750" s="2" customFormat="1" ht="12.75" customHeight="1"/>
    <row r="751" s="2" customFormat="1" ht="12.75" customHeight="1"/>
    <row r="752" s="2" customFormat="1" ht="12.75" customHeight="1"/>
    <row r="753" s="2" customFormat="1" ht="12.75" customHeight="1"/>
    <row r="754" s="2" customFormat="1" ht="12.75" customHeight="1"/>
    <row r="755" s="2" customFormat="1" ht="12.75" customHeight="1"/>
    <row r="756" s="2" customFormat="1" ht="12.75" customHeight="1"/>
    <row r="757" s="2" customFormat="1" ht="12.75" customHeight="1"/>
    <row r="758" s="2" customFormat="1" ht="12.75" customHeight="1"/>
    <row r="759" s="2" customFormat="1" ht="12.75" customHeight="1"/>
    <row r="760" s="2" customFormat="1" ht="12.75" customHeight="1"/>
    <row r="761" s="2" customFormat="1" ht="12.75" customHeight="1"/>
    <row r="762" s="2" customFormat="1" ht="12.75" customHeight="1"/>
    <row r="763" s="2" customFormat="1" ht="12.75" customHeight="1"/>
    <row r="764" s="2" customFormat="1" ht="12.75" customHeight="1"/>
    <row r="765" s="2" customFormat="1" ht="12.75" customHeight="1"/>
    <row r="766" s="2" customFormat="1" ht="12.75" customHeight="1"/>
    <row r="767" s="2" customFormat="1" ht="12.75" customHeight="1"/>
    <row r="768" s="2" customFormat="1" ht="12.75" customHeight="1"/>
    <row r="769" s="2" customFormat="1" ht="12.75" customHeight="1"/>
    <row r="770" s="2" customFormat="1" ht="12.75" customHeight="1"/>
    <row r="771" s="2" customFormat="1" ht="12.75" customHeight="1"/>
    <row r="772" s="2" customFormat="1" ht="12.75" customHeight="1"/>
    <row r="773" s="2" customFormat="1" ht="12.75" customHeight="1"/>
    <row r="774" s="2" customFormat="1" ht="12.75" customHeight="1"/>
    <row r="775" s="2" customFormat="1" ht="12.75" customHeight="1"/>
    <row r="776" s="2" customFormat="1" ht="12.75" customHeight="1"/>
    <row r="777" s="2" customFormat="1" ht="12.75" customHeight="1"/>
    <row r="778" s="2" customFormat="1" ht="12.75" customHeight="1"/>
    <row r="779" s="2" customFormat="1" ht="12.75" customHeight="1"/>
    <row r="780" s="2" customFormat="1" ht="12.75" customHeight="1"/>
    <row r="781" s="2" customFormat="1" ht="12.75" customHeight="1"/>
    <row r="782" s="2" customFormat="1" ht="12.75" customHeight="1"/>
    <row r="783" s="2" customFormat="1" ht="12.75" customHeight="1"/>
    <row r="784" s="2" customFormat="1" ht="12.75" customHeight="1"/>
    <row r="785" s="2" customFormat="1" ht="12.75" customHeight="1"/>
    <row r="786" s="2" customFormat="1" ht="12.75" customHeight="1"/>
    <row r="787" s="2" customFormat="1" ht="12.75" customHeight="1"/>
    <row r="788" s="2" customFormat="1" ht="12.75" customHeight="1"/>
    <row r="789" s="2" customFormat="1" ht="12.75" customHeight="1"/>
    <row r="790" s="2" customFormat="1" ht="12.75" customHeight="1"/>
    <row r="791" s="2" customFormat="1" ht="12.75" customHeight="1"/>
    <row r="792" s="2" customFormat="1" ht="12.75" customHeight="1"/>
    <row r="793" s="2" customFormat="1" ht="12.75" customHeight="1"/>
    <row r="794" s="2" customFormat="1" ht="12.75" customHeight="1"/>
    <row r="795" s="2" customFormat="1" ht="12.75" customHeight="1"/>
    <row r="796" s="2" customFormat="1" ht="12.75" customHeight="1"/>
    <row r="797" s="2" customFormat="1" ht="12.75" customHeight="1"/>
    <row r="798" s="2" customFormat="1" ht="12.75" customHeight="1"/>
    <row r="799" s="2" customFormat="1" ht="12.75" customHeight="1"/>
    <row r="800" s="2" customFormat="1" ht="12.75" customHeight="1"/>
    <row r="801" s="2" customFormat="1" ht="12.75" customHeight="1"/>
    <row r="802" s="2" customFormat="1" ht="12.75" customHeight="1"/>
    <row r="803" s="2" customFormat="1" ht="12.75" customHeight="1"/>
    <row r="804" s="2" customFormat="1" ht="12.75" customHeight="1"/>
    <row r="805" s="2" customFormat="1" ht="12.75" customHeight="1"/>
    <row r="806" s="2" customFormat="1" ht="12.75" customHeight="1"/>
    <row r="807" s="2" customFormat="1" ht="12.75" customHeight="1"/>
    <row r="808" s="2" customFormat="1" ht="12.75" customHeight="1"/>
    <row r="809" s="2" customFormat="1" ht="12.75" customHeight="1"/>
    <row r="810" s="2" customFormat="1" ht="12.75" customHeight="1"/>
    <row r="811" s="2" customFormat="1" ht="12.75" customHeight="1"/>
    <row r="812" s="2" customFormat="1" ht="12.75" customHeight="1"/>
    <row r="813" s="2" customFormat="1" ht="12.75" customHeight="1"/>
    <row r="814" s="2" customFormat="1" ht="12.75" customHeight="1"/>
    <row r="815" s="2" customFormat="1" ht="12.75" customHeight="1"/>
    <row r="816" s="2" customFormat="1" ht="12.75" customHeight="1"/>
    <row r="817" s="2" customFormat="1" ht="12.75" customHeight="1"/>
    <row r="818" s="2" customFormat="1" ht="12.75" customHeight="1"/>
    <row r="819" s="2" customFormat="1" ht="12.75" customHeight="1"/>
    <row r="820" s="2" customFormat="1" ht="12.75" customHeight="1"/>
    <row r="821" s="2" customFormat="1" ht="12.75" customHeight="1"/>
    <row r="822" s="2" customFormat="1" ht="12.75" customHeight="1"/>
    <row r="823" s="2" customFormat="1" ht="12.75" customHeight="1"/>
    <row r="824" s="2" customFormat="1" ht="12.75" customHeight="1"/>
    <row r="825" s="2" customFormat="1" ht="12.75" customHeight="1"/>
    <row r="826" s="2" customFormat="1" ht="12.75" customHeight="1"/>
    <row r="827" s="2" customFormat="1" ht="12.75" customHeight="1"/>
    <row r="828" s="2" customFormat="1" ht="12.75" customHeight="1"/>
    <row r="829" s="2" customFormat="1" ht="12.75" customHeight="1"/>
    <row r="830" s="2" customFormat="1" ht="12.75" customHeight="1"/>
    <row r="831" s="2" customFormat="1" ht="12.75" customHeight="1"/>
    <row r="832" s="2" customFormat="1" ht="12.75" customHeight="1"/>
    <row r="833" s="2" customFormat="1" ht="12.75" customHeight="1"/>
    <row r="834" s="2" customFormat="1" ht="12.75" customHeight="1"/>
    <row r="835" s="2" customFormat="1" ht="12.75" customHeight="1"/>
    <row r="836" s="2" customFormat="1" ht="12.75" customHeight="1"/>
    <row r="837" s="2" customFormat="1" ht="12.75" customHeight="1"/>
    <row r="838" s="2" customFormat="1" ht="12.75" customHeight="1"/>
    <row r="839" s="2" customFormat="1" ht="12.75" customHeight="1"/>
    <row r="840" s="2" customFormat="1" ht="12.75" customHeight="1"/>
    <row r="841" s="2" customFormat="1" ht="12.75" customHeight="1"/>
    <row r="842" s="2" customFormat="1" ht="12.75" customHeight="1"/>
    <row r="843" s="2" customFormat="1" ht="12.75" customHeight="1"/>
    <row r="844" s="2" customFormat="1" ht="12.75" customHeight="1"/>
    <row r="845" s="2" customFormat="1" ht="12.75" customHeight="1"/>
    <row r="846" s="2" customFormat="1" ht="12.75" customHeight="1"/>
    <row r="847" s="2" customFormat="1" ht="12.75" customHeight="1"/>
    <row r="848" s="2" customFormat="1" ht="12.75" customHeight="1"/>
    <row r="849" s="2" customFormat="1" ht="12.75" customHeight="1"/>
    <row r="850" s="2" customFormat="1" ht="12.75" customHeight="1"/>
    <row r="851" s="2" customFormat="1" ht="12.75" customHeight="1"/>
    <row r="852" s="2" customFormat="1" ht="12.75" customHeight="1"/>
    <row r="853" s="2" customFormat="1" ht="12.75" customHeight="1"/>
    <row r="854" s="2" customFormat="1" ht="12.75" customHeight="1"/>
    <row r="855" s="2" customFormat="1" ht="12.75" customHeight="1"/>
    <row r="856" s="2" customFormat="1" ht="12.75" customHeight="1"/>
    <row r="857" s="2" customFormat="1" ht="12.75" customHeight="1"/>
    <row r="858" s="2" customFormat="1" ht="12.75" customHeight="1"/>
    <row r="859" s="2" customFormat="1" ht="12.75" customHeight="1"/>
    <row r="860" s="2" customFormat="1" ht="12.75" customHeight="1"/>
    <row r="861" s="2" customFormat="1" ht="12.75" customHeight="1"/>
    <row r="862" s="2" customFormat="1" ht="12.75" customHeight="1"/>
    <row r="863" s="2" customFormat="1" ht="12.75" customHeight="1"/>
    <row r="864" s="2" customFormat="1" ht="12.75" customHeight="1"/>
    <row r="865" s="2" customFormat="1" ht="12.75" customHeight="1"/>
    <row r="866" s="2" customFormat="1" ht="12.75" customHeight="1"/>
    <row r="867" s="2" customFormat="1" ht="12.75" customHeight="1"/>
    <row r="868" s="2" customFormat="1" ht="12.75" customHeight="1"/>
    <row r="869" s="2" customFormat="1" ht="12.75" customHeight="1"/>
    <row r="870" s="2" customFormat="1" ht="12.75" customHeight="1"/>
    <row r="871" s="2" customFormat="1" ht="12.75" customHeight="1"/>
    <row r="872" s="2" customFormat="1" ht="12.75" customHeight="1"/>
    <row r="873" s="2" customFormat="1" ht="12.75" customHeight="1"/>
    <row r="874" s="2" customFormat="1" ht="12.75" customHeight="1"/>
    <row r="875" s="2" customFormat="1" ht="12.75" customHeight="1"/>
    <row r="876" s="2" customFormat="1" ht="12.75" customHeight="1"/>
    <row r="877" s="2" customFormat="1" ht="12.75" customHeight="1"/>
    <row r="878" s="2" customFormat="1" ht="12.75" customHeight="1"/>
    <row r="879" s="2" customFormat="1" ht="12.75" customHeight="1"/>
    <row r="880" s="2" customFormat="1" ht="12.75" customHeight="1"/>
    <row r="881" s="2" customFormat="1" ht="12.75" customHeight="1"/>
    <row r="882" s="2" customFormat="1" ht="12.75" customHeight="1"/>
    <row r="883" s="2" customFormat="1" ht="12.75" customHeight="1"/>
    <row r="884" s="2" customFormat="1" ht="12.75" customHeight="1"/>
    <row r="885" s="2" customFormat="1" ht="12.75" customHeight="1"/>
    <row r="886" s="2" customFormat="1" ht="12.75" customHeight="1"/>
    <row r="887" s="2" customFormat="1" ht="12.75" customHeight="1"/>
    <row r="888" s="2" customFormat="1" ht="12.75" customHeight="1"/>
    <row r="889" s="2" customFormat="1" ht="12.75" customHeight="1"/>
    <row r="890" s="2" customFormat="1" ht="12.75" customHeight="1"/>
    <row r="891" s="2" customFormat="1" ht="12.75" customHeight="1"/>
    <row r="892" s="2" customFormat="1" ht="12.75" customHeight="1"/>
    <row r="893" s="2" customFormat="1" ht="12.75" customHeight="1"/>
    <row r="894" s="2" customFormat="1" ht="12.75" customHeight="1"/>
    <row r="895" s="2" customFormat="1" ht="12.75" customHeight="1"/>
    <row r="896" s="2" customFormat="1" ht="12.75" customHeight="1"/>
    <row r="897" s="2" customFormat="1" ht="12.75" customHeight="1"/>
    <row r="898" s="2" customFormat="1" ht="12.75" customHeight="1"/>
    <row r="899" s="2" customFormat="1" ht="12.75" customHeight="1"/>
    <row r="900" s="2" customFormat="1" ht="12.75" customHeight="1"/>
    <row r="901" s="2" customFormat="1" ht="12.75" customHeight="1"/>
    <row r="902" s="2" customFormat="1" ht="12.75" customHeight="1"/>
    <row r="903" s="2" customFormat="1" ht="12.75" customHeight="1"/>
    <row r="904" s="2" customFormat="1" ht="12.75" customHeight="1"/>
    <row r="905" s="2" customFormat="1" ht="12.75" customHeight="1"/>
    <row r="906" s="2" customFormat="1" ht="12.75" customHeight="1"/>
    <row r="907" s="2" customFormat="1" ht="12.75" customHeight="1"/>
    <row r="908" s="2" customFormat="1" ht="12.75" customHeight="1"/>
    <row r="909" s="2" customFormat="1" ht="12.75" customHeight="1"/>
    <row r="910" s="2" customFormat="1" ht="12.75" customHeight="1"/>
    <row r="911" s="2" customFormat="1" ht="12.75" customHeight="1"/>
    <row r="912" s="2" customFormat="1" ht="12.75" customHeight="1"/>
    <row r="913" s="2" customFormat="1" ht="12.75" customHeight="1"/>
    <row r="914" s="2" customFormat="1" ht="12.75" customHeight="1"/>
    <row r="915" s="2" customFormat="1" ht="12.75" customHeight="1"/>
    <row r="916" s="2" customFormat="1" ht="12.75" customHeight="1"/>
    <row r="917" s="2" customFormat="1" ht="12.75" customHeight="1"/>
    <row r="918" s="2" customFormat="1" ht="12.75" customHeight="1"/>
    <row r="919" s="2" customFormat="1" ht="12.75" customHeight="1"/>
    <row r="920" s="2" customFormat="1" ht="12.75" customHeight="1"/>
    <row r="921" s="2" customFormat="1" ht="12.75" customHeight="1"/>
    <row r="922" s="2" customFormat="1" ht="12.75" customHeight="1"/>
    <row r="923" s="2" customFormat="1" ht="12.75" customHeight="1"/>
    <row r="924" s="2" customFormat="1" ht="12.75" customHeight="1"/>
    <row r="925" s="2" customFormat="1" ht="12.75" customHeight="1"/>
    <row r="926" s="2" customFormat="1" ht="12.75" customHeight="1"/>
    <row r="927" s="2" customFormat="1" ht="12.75" customHeight="1"/>
    <row r="928" s="2" customFormat="1" ht="12.75" customHeight="1"/>
    <row r="929" s="2" customFormat="1" ht="12.75" customHeight="1"/>
    <row r="930" s="2" customFormat="1" ht="12.75" customHeight="1"/>
    <row r="931" s="2" customFormat="1" ht="12.75" customHeight="1"/>
    <row r="932" s="2" customFormat="1" ht="12.75" customHeight="1"/>
    <row r="933" s="2" customFormat="1" ht="12.75" customHeight="1"/>
    <row r="934" s="2" customFormat="1" ht="12.75" customHeight="1"/>
    <row r="935" s="2" customFormat="1" ht="12.75" customHeight="1"/>
    <row r="936" s="2" customFormat="1" ht="12.75" customHeight="1"/>
    <row r="937" s="2" customFormat="1" ht="12.75" customHeight="1"/>
    <row r="938" s="2" customFormat="1" ht="12.75" customHeight="1"/>
    <row r="939" s="2" customFormat="1" ht="12.75" customHeight="1"/>
    <row r="940" s="2" customFormat="1" ht="12.75" customHeight="1"/>
    <row r="941" s="2" customFormat="1" ht="12.75" customHeight="1"/>
    <row r="942" s="2" customFormat="1" ht="12.75" customHeight="1"/>
    <row r="943" s="2" customFormat="1" ht="12.75" customHeight="1"/>
    <row r="944" s="2" customFormat="1" ht="12.75" customHeight="1"/>
    <row r="945" s="2" customFormat="1" ht="12.75" customHeight="1"/>
    <row r="946" s="2" customFormat="1" ht="12.75" customHeight="1"/>
    <row r="947" s="2" customFormat="1" ht="12.75" customHeight="1"/>
    <row r="948" s="2" customFormat="1" ht="12.75" customHeight="1"/>
    <row r="949" s="2" customFormat="1" ht="12.75" customHeight="1"/>
    <row r="950" s="2" customFormat="1" ht="12.75" customHeight="1"/>
    <row r="951" s="2" customFormat="1" ht="12.75" customHeight="1"/>
    <row r="952" s="2" customFormat="1" ht="12.75" customHeight="1"/>
    <row r="953" s="2" customFormat="1" ht="12.75" customHeight="1"/>
    <row r="954" s="2" customFormat="1" ht="12.75" customHeight="1"/>
    <row r="955" s="2" customFormat="1" ht="12.75" customHeight="1"/>
    <row r="956" s="2" customFormat="1" ht="12.75" customHeight="1"/>
    <row r="957" s="2" customFormat="1" ht="12.75" customHeight="1"/>
    <row r="958" s="2" customFormat="1" ht="12.75" customHeight="1"/>
    <row r="959" s="2" customFormat="1" ht="12.75" customHeight="1"/>
    <row r="960" s="2" customFormat="1" ht="12.75" customHeight="1"/>
    <row r="961" s="2" customFormat="1" ht="12.75" customHeight="1"/>
    <row r="962" s="2" customFormat="1" ht="12.75" customHeight="1"/>
    <row r="963" s="2" customFormat="1" ht="12.75" customHeight="1"/>
    <row r="964" s="2" customFormat="1" ht="12.75" customHeight="1"/>
    <row r="965" s="2" customFormat="1" ht="12.75" customHeight="1"/>
    <row r="966" s="2" customFormat="1" ht="12.75" customHeight="1"/>
    <row r="967" s="2" customFormat="1" ht="12.75" customHeight="1"/>
    <row r="968" s="2" customFormat="1" ht="12.75" customHeight="1"/>
    <row r="969" s="2" customFormat="1" ht="12.75" customHeight="1"/>
    <row r="970" s="2" customFormat="1" ht="12.75" customHeight="1"/>
    <row r="971" s="2" customFormat="1" ht="12.75" customHeight="1"/>
    <row r="972" s="2" customFormat="1" ht="12.75" customHeight="1"/>
    <row r="973" s="2" customFormat="1" ht="12.75" customHeight="1"/>
    <row r="974" s="2" customFormat="1" ht="12.75" customHeight="1"/>
    <row r="975" s="2" customFormat="1" ht="12.75" customHeight="1"/>
    <row r="976" s="2" customFormat="1" ht="12.75" customHeight="1"/>
    <row r="977" s="2" customFormat="1" ht="12.75" customHeight="1"/>
    <row r="978" s="2" customFormat="1" ht="12.75" customHeight="1"/>
    <row r="979" s="2" customFormat="1" ht="12.75" customHeight="1"/>
    <row r="980" s="2" customFormat="1" ht="12.75" customHeight="1"/>
    <row r="981" s="2" customFormat="1" ht="12.75" customHeight="1"/>
    <row r="982" s="2" customFormat="1" ht="12.75" customHeight="1"/>
    <row r="983" s="2" customFormat="1" ht="12.75" customHeight="1"/>
    <row r="984" s="2" customFormat="1" ht="12.75" customHeight="1"/>
    <row r="985" s="2" customFormat="1" ht="12.75" customHeight="1"/>
    <row r="986" s="2" customFormat="1" ht="12.75" customHeight="1"/>
    <row r="987" s="2" customFormat="1" ht="12.75" customHeight="1"/>
    <row r="988" s="2" customFormat="1" ht="12.75" customHeight="1"/>
    <row r="989" s="2" customFormat="1" ht="12.75" customHeight="1"/>
    <row r="990" s="2" customFormat="1" ht="12.75" customHeight="1"/>
    <row r="991" s="2" customFormat="1" ht="12.75" customHeight="1"/>
    <row r="992" s="2" customFormat="1" ht="12.75" customHeight="1"/>
    <row r="993" s="2" customFormat="1" ht="12.75" customHeight="1"/>
    <row r="994" s="2" customFormat="1" ht="12.75" customHeight="1"/>
    <row r="995" s="2" customFormat="1" ht="12.75" customHeight="1"/>
    <row r="996" s="2" customFormat="1" ht="12.75" customHeight="1"/>
    <row r="997" s="2" customFormat="1" ht="12.75" customHeight="1"/>
    <row r="998" s="2" customFormat="1" ht="12.75" customHeight="1"/>
    <row r="999" s="2" customFormat="1" ht="12.75" customHeight="1"/>
    <row r="1000" s="2" customFormat="1" ht="12.75" customHeight="1"/>
    <row r="1001" s="2" customFormat="1" ht="12.75" customHeight="1"/>
    <row r="1002" s="2" customFormat="1" ht="12.75" customHeight="1"/>
    <row r="1003" s="2" customFormat="1" ht="12.75" customHeight="1"/>
    <row r="1004" s="2" customFormat="1" ht="12.75" customHeight="1"/>
    <row r="1005" s="2" customFormat="1" ht="12.75" customHeight="1"/>
    <row r="1006" s="2" customFormat="1" ht="12.75" customHeight="1"/>
    <row r="1007" s="2" customFormat="1" ht="12.75" customHeight="1"/>
    <row r="1008" s="2" customFormat="1" ht="12.75" customHeight="1"/>
    <row r="1009" s="2" customFormat="1" ht="12.75" customHeight="1"/>
    <row r="1010" s="2" customFormat="1" ht="12.75" customHeight="1"/>
    <row r="1011" s="2" customFormat="1" ht="12.75" customHeight="1"/>
    <row r="1012" s="2" customFormat="1" ht="12.75" customHeight="1"/>
    <row r="1013" s="2" customFormat="1" ht="12.75" customHeight="1"/>
    <row r="1014" s="2" customFormat="1" ht="12.75" customHeight="1"/>
    <row r="1015" s="2" customFormat="1" ht="12.75" customHeight="1"/>
    <row r="1016" s="2" customFormat="1" ht="12.75" customHeight="1"/>
    <row r="1017" s="2" customFormat="1" ht="12.75" customHeight="1"/>
    <row r="1018" s="2" customFormat="1" ht="12.75" customHeight="1"/>
    <row r="1019" s="2" customFormat="1" ht="12.75" customHeight="1"/>
    <row r="1020" s="2" customFormat="1" ht="12.75" customHeight="1"/>
    <row r="1021" s="2" customFormat="1" ht="12.75" customHeight="1"/>
    <row r="1022" s="2" customFormat="1" ht="12.75" customHeight="1"/>
    <row r="1023" s="2" customFormat="1" ht="12.75" customHeight="1"/>
    <row r="1024" s="2" customFormat="1" ht="12.75" customHeight="1"/>
    <row r="1025" s="2" customFormat="1" ht="12.75" customHeight="1"/>
    <row r="1026" s="2" customFormat="1" ht="12.75" customHeight="1"/>
    <row r="1027" s="2" customFormat="1" ht="12.75" customHeight="1"/>
    <row r="1028" s="2" customFormat="1" ht="12.75" customHeight="1"/>
    <row r="1029" s="2" customFormat="1" ht="12.75" customHeight="1"/>
    <row r="1030" s="2" customFormat="1" ht="12.75" customHeight="1"/>
    <row r="1031" s="2" customFormat="1" ht="12.75" customHeight="1"/>
    <row r="1032" s="2" customFormat="1" ht="12.75" customHeight="1"/>
    <row r="1033" s="2" customFormat="1" ht="12.75" customHeight="1"/>
    <row r="1034" s="2" customFormat="1" ht="12.75" customHeight="1"/>
    <row r="1035" s="2" customFormat="1" ht="12.75" customHeight="1"/>
    <row r="1036" s="2" customFormat="1" ht="12.75" customHeight="1"/>
    <row r="1037" s="2" customFormat="1" ht="12.75" customHeight="1"/>
    <row r="1038" s="2" customFormat="1" ht="12.75" customHeight="1"/>
    <row r="1039" s="2" customFormat="1" ht="12.75" customHeight="1"/>
    <row r="1040" s="2" customFormat="1" ht="12.75" customHeight="1"/>
    <row r="1041" s="2" customFormat="1" ht="12.75" customHeight="1"/>
    <row r="1042" s="2" customFormat="1" ht="12.75" customHeight="1"/>
    <row r="1043" s="2" customFormat="1" ht="12.75" customHeight="1"/>
    <row r="1044" s="2" customFormat="1" ht="12.75" customHeight="1"/>
    <row r="1045" s="2" customFormat="1" ht="12.75" customHeight="1"/>
    <row r="1046" s="2" customFormat="1" ht="12.75" customHeight="1"/>
    <row r="1047" s="2" customFormat="1" ht="12.75" customHeight="1"/>
    <row r="1048" s="2" customFormat="1" ht="12.75" customHeight="1"/>
    <row r="1049" s="2" customFormat="1" ht="12.75" customHeight="1"/>
    <row r="1050" s="2" customFormat="1" ht="12.75" customHeight="1"/>
    <row r="1051" s="2" customFormat="1" ht="12.75" customHeight="1"/>
    <row r="1052" s="2" customFormat="1" ht="12.75" customHeight="1"/>
    <row r="1053" s="2" customFormat="1" ht="12.75" customHeight="1"/>
    <row r="1054" s="2" customFormat="1" ht="12.75" customHeight="1"/>
    <row r="1055" s="2" customFormat="1" ht="12.75" customHeight="1"/>
    <row r="1056" s="2" customFormat="1" ht="12.75" customHeight="1"/>
    <row r="1057" s="2" customFormat="1" ht="12.75" customHeight="1"/>
    <row r="1058" s="2" customFormat="1" ht="12.75" customHeight="1"/>
    <row r="1059" s="2" customFormat="1" ht="12.75" customHeight="1"/>
    <row r="1060" s="2" customFormat="1" ht="12.75" customHeight="1"/>
    <row r="1061" s="2" customFormat="1" ht="12.75" customHeight="1"/>
    <row r="1062" s="2" customFormat="1" ht="12.75" customHeight="1"/>
    <row r="1063" s="2" customFormat="1" ht="12.75" customHeight="1"/>
    <row r="1064" s="2" customFormat="1" ht="12.75" customHeight="1"/>
    <row r="1065" s="2" customFormat="1" ht="12.75" customHeight="1"/>
    <row r="1066" s="2" customFormat="1" ht="12.75" customHeight="1"/>
    <row r="1067" s="2" customFormat="1" ht="12.75" customHeight="1"/>
    <row r="1068" s="2" customFormat="1" ht="12.75" customHeight="1"/>
    <row r="1069" s="2" customFormat="1" ht="12.75" customHeight="1"/>
    <row r="1070" s="2" customFormat="1" ht="12.75" customHeight="1"/>
    <row r="1071" s="2" customFormat="1" ht="12.75" customHeight="1"/>
    <row r="1072" s="2" customFormat="1" ht="12.75" customHeight="1"/>
    <row r="1073" s="2" customFormat="1" ht="12.75" customHeight="1"/>
    <row r="1074" s="2" customFormat="1" ht="12.75" customHeight="1"/>
    <row r="1075" s="2" customFormat="1" ht="12.75" customHeight="1"/>
    <row r="1076" s="2" customFormat="1" ht="12.75" customHeight="1"/>
    <row r="1077" s="2" customFormat="1" ht="12.75" customHeight="1"/>
    <row r="1078" s="2" customFormat="1" ht="12.75" customHeight="1"/>
    <row r="1079" s="2" customFormat="1" ht="12.75" customHeight="1"/>
    <row r="1080" s="2" customFormat="1" ht="12.75" customHeight="1"/>
    <row r="1081" s="2" customFormat="1" ht="12.75" customHeight="1"/>
    <row r="1082" s="2" customFormat="1" ht="12.75" customHeight="1"/>
    <row r="1083" s="2" customFormat="1" ht="12.75" customHeight="1"/>
    <row r="1084" s="2" customFormat="1" ht="12.75" customHeight="1"/>
    <row r="1085" s="2" customFormat="1" ht="12.75" customHeight="1"/>
    <row r="1086" s="2" customFormat="1" ht="12.75" customHeight="1"/>
    <row r="1087" s="2" customFormat="1" ht="12.75" customHeight="1"/>
    <row r="1088" s="2" customFormat="1" ht="12.75" customHeight="1"/>
    <row r="1089" s="2" customFormat="1" ht="12.75" customHeight="1"/>
    <row r="1090" s="2" customFormat="1" ht="12.75" customHeight="1"/>
    <row r="1091" s="2" customFormat="1" ht="12.75" customHeight="1"/>
    <row r="1092" s="2" customFormat="1" ht="12.75" customHeight="1"/>
    <row r="1093" s="2" customFormat="1" ht="12.75" customHeight="1"/>
    <row r="1094" s="2" customFormat="1" ht="12.75" customHeight="1"/>
    <row r="1095" s="2" customFormat="1" ht="12.75" customHeight="1"/>
    <row r="1096" s="2" customFormat="1" ht="12.75" customHeight="1"/>
    <row r="1097" s="2" customFormat="1" ht="12.75" customHeight="1"/>
    <row r="1098" s="2" customFormat="1" ht="12.75" customHeight="1"/>
    <row r="1099" s="2" customFormat="1" ht="12.75" customHeight="1"/>
    <row r="1100" s="2" customFormat="1" ht="12.75" customHeight="1"/>
    <row r="1101" s="2" customFormat="1" ht="12.75" customHeight="1"/>
    <row r="1102" s="2" customFormat="1" ht="12.75" customHeight="1"/>
    <row r="1103" s="2" customFormat="1" ht="12.75" customHeight="1"/>
    <row r="1104" s="2" customFormat="1" ht="12.75" customHeight="1"/>
    <row r="1105" s="2" customFormat="1" ht="12.75" customHeight="1"/>
    <row r="1106" s="2" customFormat="1" ht="12.75" customHeight="1"/>
    <row r="1107" s="2" customFormat="1" ht="12.75" customHeight="1"/>
    <row r="1108" s="2" customFormat="1" ht="12.75" customHeight="1"/>
    <row r="1109" s="2" customFormat="1" ht="12.75" customHeight="1"/>
    <row r="1110" s="2" customFormat="1" ht="12.75" customHeight="1"/>
    <row r="1111" s="2" customFormat="1" ht="12.75" customHeight="1"/>
    <row r="1112" s="2" customFormat="1" ht="12.75" customHeight="1"/>
    <row r="1113" s="2" customFormat="1" ht="12.75" customHeight="1"/>
    <row r="1114" s="2" customFormat="1" ht="12.75" customHeight="1"/>
    <row r="1115" s="2" customFormat="1" ht="12.75" customHeight="1"/>
    <row r="1116" s="2" customFormat="1" ht="12.75" customHeight="1"/>
    <row r="1117" s="2" customFormat="1" ht="12.75" customHeight="1"/>
    <row r="1118" s="2" customFormat="1" ht="12.75" customHeight="1"/>
    <row r="1119" s="2" customFormat="1" ht="12.75" customHeight="1"/>
    <row r="1120" s="2" customFormat="1" ht="12.75" customHeight="1"/>
    <row r="1121" s="2" customFormat="1" ht="12.75" customHeight="1"/>
    <row r="1122" s="2" customFormat="1" ht="12.75" customHeight="1"/>
    <row r="1123" s="2" customFormat="1" ht="12.75" customHeight="1"/>
    <row r="1124" s="2" customFormat="1" ht="12.75" customHeight="1"/>
    <row r="1125" s="2" customFormat="1" ht="12.75" customHeight="1"/>
    <row r="1126" s="2" customFormat="1" ht="12.75" customHeight="1"/>
    <row r="1127" s="2" customFormat="1" ht="12.75" customHeight="1"/>
    <row r="1128" s="2" customFormat="1" ht="12.75" customHeight="1"/>
    <row r="1129" s="2" customFormat="1" ht="12.75" customHeight="1"/>
    <row r="1130" s="2" customFormat="1" ht="12.75" customHeight="1"/>
    <row r="1131" s="2" customFormat="1" ht="12.75" customHeight="1"/>
    <row r="1132" s="2" customFormat="1" ht="12.75" customHeight="1"/>
    <row r="1133" s="2" customFormat="1" ht="12.75" customHeight="1"/>
    <row r="1134" s="2" customFormat="1" ht="12.75" customHeight="1"/>
    <row r="1135" s="2" customFormat="1" ht="12.75" customHeight="1"/>
    <row r="1136" s="2" customFormat="1" ht="12.75" customHeight="1"/>
    <row r="1137" s="2" customFormat="1" ht="12.75" customHeight="1"/>
    <row r="1138" s="2" customFormat="1" ht="12.75" customHeight="1"/>
    <row r="1139" s="2" customFormat="1" ht="12.75" customHeight="1"/>
    <row r="1140" s="2" customFormat="1" ht="12.75" customHeight="1"/>
    <row r="1141" s="2" customFormat="1" ht="12.75" customHeight="1"/>
    <row r="1142" s="2" customFormat="1" ht="12.75" customHeight="1"/>
    <row r="1143" s="2" customFormat="1" ht="12.75" customHeight="1"/>
    <row r="1144" s="2" customFormat="1" ht="12.75" customHeight="1"/>
    <row r="1145" s="2" customFormat="1" ht="12.75" customHeight="1"/>
    <row r="1146" s="2" customFormat="1" ht="12.75" customHeight="1"/>
    <row r="1147" s="2" customFormat="1" ht="12.75" customHeight="1"/>
    <row r="1148" s="2" customFormat="1" ht="12.75" customHeight="1"/>
    <row r="1149" s="2" customFormat="1" ht="12.75" customHeight="1"/>
    <row r="1150" s="2" customFormat="1" ht="12.75" customHeight="1"/>
    <row r="1151" s="2" customFormat="1" ht="12.75" customHeight="1"/>
    <row r="1152" s="2" customFormat="1" ht="12.75" customHeight="1"/>
    <row r="1153" s="2" customFormat="1" ht="12.75" customHeight="1"/>
    <row r="1154" s="2" customFormat="1" ht="12.75" customHeight="1"/>
    <row r="1155" s="2" customFormat="1" ht="12.75" customHeight="1"/>
    <row r="1156" s="2" customFormat="1" ht="12.75" customHeight="1"/>
    <row r="1157" s="2" customFormat="1" ht="12.75" customHeight="1"/>
    <row r="1158" s="2" customFormat="1" ht="12.75" customHeight="1"/>
    <row r="1159" s="2" customFormat="1" ht="12.75" customHeight="1"/>
    <row r="1160" s="2" customFormat="1" ht="12.75" customHeight="1"/>
    <row r="1161" s="2" customFormat="1" ht="12.75" customHeight="1"/>
    <row r="1162" s="2" customFormat="1" ht="12.75" customHeight="1"/>
    <row r="1163" s="2" customFormat="1" ht="12.75" customHeight="1"/>
    <row r="1164" s="2" customFormat="1" ht="12.75" customHeight="1"/>
    <row r="1165" s="2" customFormat="1" ht="12.75" customHeight="1"/>
    <row r="1166" s="2" customFormat="1" ht="12.75" customHeight="1"/>
    <row r="1167" s="2" customFormat="1" ht="12.75" customHeight="1"/>
    <row r="1168" s="2" customFormat="1" ht="12.75" customHeight="1"/>
    <row r="1169" s="2" customFormat="1" ht="12.75" customHeight="1"/>
    <row r="1170" s="2" customFormat="1" ht="12.75" customHeight="1"/>
    <row r="1171" s="2" customFormat="1" ht="12.75" customHeight="1"/>
    <row r="1172" s="2" customFormat="1" ht="12.75" customHeight="1"/>
    <row r="1173" s="2" customFormat="1" ht="12.75" customHeight="1"/>
    <row r="1174" s="2" customFormat="1" ht="12.75" customHeight="1"/>
    <row r="1175" s="2" customFormat="1" ht="12.75" customHeight="1"/>
    <row r="1176" s="2" customFormat="1" ht="12.75" customHeight="1"/>
    <row r="1177" s="2" customFormat="1" ht="12.75" customHeight="1"/>
    <row r="1178" s="2" customFormat="1" ht="12.75" customHeight="1"/>
    <row r="1179" s="2" customFormat="1" ht="12.75" customHeight="1"/>
    <row r="1180" s="2" customFormat="1" ht="12.75" customHeight="1"/>
    <row r="1181" s="2" customFormat="1" ht="12.75" customHeight="1"/>
    <row r="1182" s="2" customFormat="1" ht="12.75" customHeight="1"/>
    <row r="1183" s="2" customFormat="1" ht="12.75" customHeight="1"/>
    <row r="1184" s="2" customFormat="1" ht="12.75" customHeight="1"/>
    <row r="1185" s="2" customFormat="1" ht="12.75" customHeight="1"/>
    <row r="1186" s="2" customFormat="1" ht="12.75" customHeight="1"/>
    <row r="1187" s="2" customFormat="1" ht="12.75" customHeight="1"/>
    <row r="1188" s="2" customFormat="1" ht="12.75" customHeight="1"/>
    <row r="1189" s="2" customFormat="1" ht="12.75" customHeight="1"/>
    <row r="1190" s="2" customFormat="1" ht="12.75" customHeight="1"/>
    <row r="1191" s="2" customFormat="1" ht="12.75" customHeight="1"/>
    <row r="1192" s="2" customFormat="1" ht="12.75" customHeight="1"/>
    <row r="1193" s="2" customFormat="1" ht="12.75" customHeight="1"/>
    <row r="1194" s="2" customFormat="1" ht="12.75" customHeight="1"/>
    <row r="1195" s="2" customFormat="1" ht="12.75" customHeight="1"/>
    <row r="1196" s="2" customFormat="1" ht="12.75" customHeight="1"/>
    <row r="1197" s="2" customFormat="1" ht="12.75" customHeight="1"/>
    <row r="1198" s="2" customFormat="1" ht="12.75" customHeight="1"/>
    <row r="1199" s="2" customFormat="1" ht="12.75" customHeight="1"/>
    <row r="1200" s="2" customFormat="1" ht="12.75" customHeight="1"/>
    <row r="1201" s="2" customFormat="1" ht="12.75" customHeight="1"/>
    <row r="1202" s="2" customFormat="1" ht="12.75" customHeight="1"/>
    <row r="1203" s="2" customFormat="1" ht="12.75" customHeight="1"/>
    <row r="1204" s="2" customFormat="1" ht="12.75" customHeight="1"/>
    <row r="1205" s="2" customFormat="1" ht="12.75" customHeight="1"/>
    <row r="1206" s="2" customFormat="1" ht="12.75" customHeight="1"/>
    <row r="1207" s="2" customFormat="1" ht="12.75" customHeight="1"/>
    <row r="1208" s="2" customFormat="1" ht="12.75" customHeight="1"/>
    <row r="1209" s="2" customFormat="1" ht="12.75" customHeight="1"/>
    <row r="1210" s="2" customFormat="1" ht="12.75" customHeight="1"/>
    <row r="1211" s="2" customFormat="1" ht="12.75" customHeight="1"/>
    <row r="1212" s="2" customFormat="1" ht="12.75" customHeight="1"/>
    <row r="1213" s="2" customFormat="1" ht="12.75" customHeight="1"/>
    <row r="1214" s="2" customFormat="1" ht="12.75" customHeight="1"/>
    <row r="1215" s="2" customFormat="1" ht="12.75" customHeight="1"/>
    <row r="1216" s="2" customFormat="1" ht="12.75" customHeight="1"/>
    <row r="1217" s="2" customFormat="1" ht="12.75" customHeight="1"/>
    <row r="1218" s="2" customFormat="1" ht="12.75" customHeight="1"/>
    <row r="1219" s="2" customFormat="1" ht="12.75" customHeight="1"/>
    <row r="1220" s="2" customFormat="1" ht="12.75" customHeight="1"/>
    <row r="1221" s="2" customFormat="1" ht="12.75" customHeight="1"/>
    <row r="1222" s="2" customFormat="1" ht="12.75" customHeight="1"/>
    <row r="1223" s="2" customFormat="1" ht="12.75" customHeight="1"/>
    <row r="1224" s="2" customFormat="1" ht="12.75" customHeight="1"/>
    <row r="1225" s="2" customFormat="1" ht="12.75" customHeight="1"/>
    <row r="1226" s="2" customFormat="1" ht="12.75" customHeight="1"/>
    <row r="1227" s="2" customFormat="1" ht="12.75" customHeight="1"/>
    <row r="1228" s="2" customFormat="1" ht="12.75" customHeight="1"/>
    <row r="1229" s="2" customFormat="1" ht="12.75" customHeight="1"/>
    <row r="1230" s="2" customFormat="1" ht="12.75" customHeight="1"/>
    <row r="1231" s="2" customFormat="1" ht="12.75" customHeight="1"/>
    <row r="1232" s="2" customFormat="1" ht="12.75" customHeight="1"/>
    <row r="1233" s="2" customFormat="1" ht="12.75" customHeight="1"/>
    <row r="1234" s="2" customFormat="1" ht="12.75" customHeight="1"/>
    <row r="1235" s="2" customFormat="1" ht="12.75" customHeight="1"/>
    <row r="1236" s="2" customFormat="1" ht="12.75" customHeight="1"/>
    <row r="1237" s="2" customFormat="1" ht="12.75" customHeight="1"/>
    <row r="1238" s="2" customFormat="1" ht="12.75" customHeight="1"/>
    <row r="1239" s="2" customFormat="1" ht="12.75" customHeight="1"/>
    <row r="1240" s="2" customFormat="1" ht="12.75" customHeight="1"/>
    <row r="1241" s="2" customFormat="1" ht="12.75" customHeight="1"/>
    <row r="1242" s="2" customFormat="1" ht="12.75" customHeight="1"/>
    <row r="1243" s="2" customFormat="1" ht="12.75" customHeight="1"/>
    <row r="1244" s="2" customFormat="1" ht="12.75" customHeight="1"/>
    <row r="1245" s="2" customFormat="1" ht="12.75" customHeight="1"/>
    <row r="1246" s="2" customFormat="1" ht="12.75" customHeight="1"/>
    <row r="1247" s="2" customFormat="1" ht="12.75" customHeight="1"/>
    <row r="1248" s="2" customFormat="1" ht="12.75" customHeight="1"/>
    <row r="1249" s="2" customFormat="1" ht="12.75" customHeight="1"/>
    <row r="1250" s="2" customFormat="1" ht="12.75" customHeight="1"/>
    <row r="1251" s="2" customFormat="1" ht="12.75" customHeight="1"/>
    <row r="1252" s="2" customFormat="1" ht="12.75" customHeight="1"/>
    <row r="1253" s="2" customFormat="1" ht="12.75" customHeight="1"/>
    <row r="1254" s="2" customFormat="1" ht="12.75" customHeight="1"/>
    <row r="1255" s="2" customFormat="1" ht="12.75" customHeight="1"/>
    <row r="1256" s="2" customFormat="1" ht="12.75" customHeight="1"/>
    <row r="1257" s="2" customFormat="1" ht="12.75" customHeight="1"/>
    <row r="1258" s="2" customFormat="1" ht="12.75" customHeight="1"/>
    <row r="1259" s="2" customFormat="1" ht="12.75" customHeight="1"/>
    <row r="1260" s="2" customFormat="1" ht="12.75" customHeight="1"/>
    <row r="1261" s="2" customFormat="1" ht="12.75" customHeight="1"/>
    <row r="1262" s="2" customFormat="1" ht="12.75" customHeight="1"/>
    <row r="1263" s="2" customFormat="1" ht="12.75" customHeight="1"/>
    <row r="1264" s="2" customFormat="1" ht="12.75" customHeight="1"/>
    <row r="1265" s="2" customFormat="1" ht="12.75" customHeight="1"/>
    <row r="1266" s="2" customFormat="1" ht="12.75" customHeight="1"/>
    <row r="1267" s="2" customFormat="1" ht="12.75" customHeight="1"/>
    <row r="1268" s="2" customFormat="1" ht="12.75" customHeight="1"/>
    <row r="1269" s="2" customFormat="1" ht="12.75" customHeight="1"/>
    <row r="1270" s="2" customFormat="1" ht="12.75" customHeight="1"/>
    <row r="1271" s="2" customFormat="1" ht="12.75" customHeight="1"/>
    <row r="1272" s="2" customFormat="1" ht="12.75" customHeight="1"/>
    <row r="1273" s="2" customFormat="1" ht="12.75" customHeight="1"/>
    <row r="1274" s="2" customFormat="1" ht="12.75" customHeight="1"/>
    <row r="1275" s="2" customFormat="1" ht="12.75" customHeight="1"/>
    <row r="1276" s="2" customFormat="1" ht="12.75" customHeight="1"/>
    <row r="1277" s="2" customFormat="1" ht="12.75" customHeight="1"/>
    <row r="1278" s="2" customFormat="1" ht="12.75" customHeight="1"/>
    <row r="1279" s="2" customFormat="1" ht="12.75" customHeight="1"/>
    <row r="1280" s="2" customFormat="1" ht="12.75" customHeight="1"/>
    <row r="1281" s="2" customFormat="1" ht="12.75" customHeight="1"/>
    <row r="1282" s="2" customFormat="1" ht="12.75" customHeight="1"/>
    <row r="1283" s="2" customFormat="1" ht="12.75" customHeight="1"/>
    <row r="1284" s="2" customFormat="1" ht="12.75" customHeight="1"/>
    <row r="1285" s="2" customFormat="1" ht="12.75" customHeight="1"/>
    <row r="1286" s="2" customFormat="1" ht="12.75" customHeight="1"/>
    <row r="1287" s="2" customFormat="1" ht="12.75" customHeight="1"/>
    <row r="1288" s="2" customFormat="1" ht="12.75" customHeight="1"/>
    <row r="1289" s="2" customFormat="1" ht="12.75" customHeight="1"/>
    <row r="1290" s="2" customFormat="1" ht="12.75" customHeight="1"/>
    <row r="1291" s="2" customFormat="1" ht="12.75" customHeight="1"/>
    <row r="1292" s="2" customFormat="1" ht="12.75" customHeight="1"/>
    <row r="1293" s="2" customFormat="1" ht="12.75" customHeight="1"/>
    <row r="1294" s="2" customFormat="1" ht="12.75" customHeight="1"/>
    <row r="1295" s="2" customFormat="1" ht="12.75" customHeight="1"/>
    <row r="1296" s="2" customFormat="1" ht="12.75" customHeight="1"/>
    <row r="1297" s="2" customFormat="1" ht="12.75" customHeight="1"/>
    <row r="1298" s="2" customFormat="1" ht="12.75" customHeight="1"/>
    <row r="1299" s="2" customFormat="1" ht="12.75" customHeight="1"/>
    <row r="1300" s="2" customFormat="1" ht="12.75" customHeight="1"/>
    <row r="1301" s="2" customFormat="1" ht="12.75" customHeight="1"/>
    <row r="1302" s="2" customFormat="1" ht="12.75" customHeight="1"/>
    <row r="1303" s="2" customFormat="1" ht="12.75" customHeight="1"/>
    <row r="1304" s="2" customFormat="1" ht="12.75" customHeight="1"/>
    <row r="1305" s="2" customFormat="1" ht="12.75" customHeight="1"/>
    <row r="1306" s="2" customFormat="1" ht="12.75" customHeight="1"/>
    <row r="1307" s="2" customFormat="1" ht="12.75" customHeight="1"/>
    <row r="1308" s="2" customFormat="1" ht="12.75" customHeight="1"/>
    <row r="1309" s="2" customFormat="1" ht="12.75" customHeight="1"/>
    <row r="1310" s="2" customFormat="1" ht="12.75" customHeight="1"/>
    <row r="1311" s="2" customFormat="1" ht="12.75" customHeight="1"/>
    <row r="1312" s="2" customFormat="1" ht="12.75" customHeight="1"/>
    <row r="1313" s="2" customFormat="1" ht="12.75" customHeight="1"/>
    <row r="1314" s="2" customFormat="1" ht="12.75" customHeight="1"/>
    <row r="1315" s="2" customFormat="1" ht="12.75" customHeight="1"/>
    <row r="1316" s="2" customFormat="1" ht="12.75" customHeight="1"/>
    <row r="1317" s="2" customFormat="1" ht="12.75" customHeight="1"/>
    <row r="1318" s="2" customFormat="1" ht="12.75" customHeight="1"/>
    <row r="1319" s="2" customFormat="1" ht="12.75" customHeight="1"/>
    <row r="1320" s="2" customFormat="1" ht="12.75" customHeight="1"/>
    <row r="1321" s="2" customFormat="1" ht="12.75" customHeight="1"/>
    <row r="1322" s="2" customFormat="1" ht="12.75" customHeight="1"/>
    <row r="1323" s="2" customFormat="1" ht="12.75" customHeight="1"/>
    <row r="1324" s="2" customFormat="1" ht="12.75" customHeight="1"/>
    <row r="1325" s="2" customFormat="1" ht="12.75" customHeight="1"/>
    <row r="1326" s="2" customFormat="1" ht="12.75" customHeight="1"/>
    <row r="1327" s="2" customFormat="1" ht="12.75" customHeight="1"/>
    <row r="1328" s="2" customFormat="1" ht="12.75" customHeight="1"/>
    <row r="1329" s="2" customFormat="1" ht="12.75" customHeight="1"/>
    <row r="1330" s="2" customFormat="1" ht="12.75" customHeight="1"/>
    <row r="1331" s="2" customFormat="1" ht="12.75" customHeight="1"/>
    <row r="1332" s="2" customFormat="1" ht="12.75" customHeight="1"/>
    <row r="1333" s="2" customFormat="1" ht="12.75" customHeight="1"/>
    <row r="1334" s="2" customFormat="1" ht="12.75" customHeight="1"/>
    <row r="1335" s="2" customFormat="1" ht="12.75" customHeight="1"/>
    <row r="1336" s="2" customFormat="1" ht="12.75" customHeight="1"/>
    <row r="1337" s="2" customFormat="1" ht="12.75" customHeight="1"/>
    <row r="1338" s="2" customFormat="1" ht="12.75" customHeight="1"/>
    <row r="1339" s="2" customFormat="1" ht="12.75" customHeight="1"/>
    <row r="1340" s="2" customFormat="1" ht="12.75" customHeight="1"/>
    <row r="1341" s="2" customFormat="1" ht="12.75" customHeight="1"/>
    <row r="1342" s="2" customFormat="1" ht="12.75" customHeight="1"/>
    <row r="1343" s="2" customFormat="1" ht="12.75" customHeight="1"/>
    <row r="1344" s="2" customFormat="1" ht="12.75" customHeight="1"/>
    <row r="1345" s="2" customFormat="1" ht="12.75" customHeight="1"/>
    <row r="1346" s="2" customFormat="1" ht="12.75" customHeight="1"/>
    <row r="1347" s="2" customFormat="1" ht="12.75" customHeight="1"/>
    <row r="1348" s="2" customFormat="1" ht="12.75" customHeight="1"/>
    <row r="1349" s="2" customFormat="1" ht="12.75" customHeight="1"/>
    <row r="1350" s="2" customFormat="1" ht="12.75" customHeight="1"/>
    <row r="1351" s="2" customFormat="1" ht="12.75" customHeight="1"/>
    <row r="1352" s="2" customFormat="1" ht="12.75" customHeight="1"/>
    <row r="1353" s="2" customFormat="1" ht="12.75" customHeight="1"/>
    <row r="1354" s="2" customFormat="1" ht="12.75" customHeight="1"/>
    <row r="1355" s="2" customFormat="1" ht="12.75" customHeight="1"/>
    <row r="1356" s="2" customFormat="1" ht="12.75" customHeight="1"/>
    <row r="1357" s="2" customFormat="1" ht="12.75" customHeight="1"/>
    <row r="1358" s="2" customFormat="1" ht="12.75" customHeight="1"/>
    <row r="1359" s="2" customFormat="1" ht="12.75" customHeight="1"/>
    <row r="1360" s="2" customFormat="1" ht="12.75" customHeight="1"/>
    <row r="1361" s="2" customFormat="1" ht="12.75" customHeight="1"/>
    <row r="1362" s="2" customFormat="1" ht="12.75" customHeight="1"/>
    <row r="1363" s="2" customFormat="1" ht="12.75" customHeight="1"/>
    <row r="1364" s="2" customFormat="1" ht="12.75" customHeight="1"/>
    <row r="1365" s="2" customFormat="1" ht="12.75" customHeight="1"/>
    <row r="1366" s="2" customFormat="1" ht="12.75" customHeight="1"/>
    <row r="1367" s="2" customFormat="1" ht="12.75" customHeight="1"/>
    <row r="1368" s="2" customFormat="1" ht="12.75" customHeight="1"/>
    <row r="1369" s="2" customFormat="1" ht="12.75" customHeight="1"/>
    <row r="1370" s="2" customFormat="1" ht="12.75" customHeight="1"/>
    <row r="1371" s="2" customFormat="1" ht="12.75" customHeight="1"/>
    <row r="1372" s="2" customFormat="1" ht="12.75" customHeight="1"/>
    <row r="1373" s="2" customFormat="1" ht="12.75" customHeight="1"/>
    <row r="1374" s="2" customFormat="1" ht="12.75" customHeight="1"/>
    <row r="1375" s="2" customFormat="1" ht="12.75" customHeight="1"/>
    <row r="1376" s="2" customFormat="1" ht="12.75" customHeight="1"/>
    <row r="1377" s="2" customFormat="1" ht="12.75" customHeight="1"/>
    <row r="1378" s="2" customFormat="1" ht="12.75" customHeight="1"/>
    <row r="1379" s="2" customFormat="1" ht="12.75" customHeight="1"/>
    <row r="1380" s="2" customFormat="1" ht="12.75" customHeight="1"/>
    <row r="1381" s="2" customFormat="1" ht="12.75" customHeight="1"/>
    <row r="1382" s="2" customFormat="1" ht="12.75" customHeight="1"/>
    <row r="1383" s="2" customFormat="1" ht="12.75" customHeight="1"/>
    <row r="1384" s="2" customFormat="1" ht="12.75" customHeight="1"/>
    <row r="1385" s="2" customFormat="1" ht="12.75" customHeight="1"/>
    <row r="1386" s="2" customFormat="1" ht="12.75" customHeight="1"/>
    <row r="1387" s="2" customFormat="1" ht="12.75" customHeight="1"/>
    <row r="1388" s="2" customFormat="1" ht="12.75" customHeight="1"/>
    <row r="1389" s="2" customFormat="1" ht="12.75" customHeight="1"/>
    <row r="1390" s="2" customFormat="1" ht="12.75" customHeight="1"/>
    <row r="1391" s="2" customFormat="1" ht="12.75" customHeight="1"/>
    <row r="1392" s="2" customFormat="1" ht="12.75" customHeight="1"/>
    <row r="1393" s="2" customFormat="1" ht="12.75" customHeight="1"/>
    <row r="1394" s="2" customFormat="1" ht="12.75" customHeight="1"/>
    <row r="1395" s="2" customFormat="1" ht="12.75" customHeight="1"/>
    <row r="1396" s="2" customFormat="1" ht="12.75" customHeight="1"/>
    <row r="1397" s="2" customFormat="1" ht="12.75" customHeight="1"/>
    <row r="1398" s="2" customFormat="1" ht="12.75" customHeight="1"/>
    <row r="1399" s="2" customFormat="1" ht="12.75" customHeight="1"/>
    <row r="1400" s="2" customFormat="1" ht="12.75" customHeight="1"/>
    <row r="1401" s="2" customFormat="1" ht="12.75" customHeight="1"/>
    <row r="1402" s="2" customFormat="1" ht="12.75" customHeight="1"/>
    <row r="1403" s="2" customFormat="1" ht="12.75" customHeight="1"/>
    <row r="1404" s="2" customFormat="1" ht="12.75" customHeight="1"/>
    <row r="1405" s="2" customFormat="1" ht="12.75" customHeight="1"/>
    <row r="1406" s="2" customFormat="1" ht="12.75" customHeight="1"/>
    <row r="1407" s="2" customFormat="1" ht="12.75" customHeight="1"/>
    <row r="1408" s="2" customFormat="1" ht="12.75" customHeight="1"/>
    <row r="1409" s="2" customFormat="1" ht="12.75" customHeight="1"/>
    <row r="1410" s="2" customFormat="1" ht="12.75" customHeight="1"/>
    <row r="1411" s="2" customFormat="1" ht="12.75" customHeight="1"/>
    <row r="1412" s="2" customFormat="1" ht="12.75" customHeight="1"/>
    <row r="1413" s="2" customFormat="1" ht="12.75" customHeight="1"/>
    <row r="1414" s="2" customFormat="1" ht="12.75" customHeight="1"/>
    <row r="1415" s="2" customFormat="1" ht="12.75" customHeight="1"/>
    <row r="1416" s="2" customFormat="1" ht="12.75" customHeight="1"/>
    <row r="1417" s="2" customFormat="1" ht="12.75" customHeight="1"/>
    <row r="1418" s="2" customFormat="1" ht="12.75" customHeight="1"/>
    <row r="1419" s="2" customFormat="1" ht="12.75" customHeight="1"/>
    <row r="1420" s="2" customFormat="1" ht="12.75" customHeight="1"/>
    <row r="1421" s="2" customFormat="1" ht="12.75" customHeight="1"/>
    <row r="1422" s="2" customFormat="1" ht="12.75" customHeight="1"/>
    <row r="1423" s="2" customFormat="1" ht="12.75" customHeight="1"/>
    <row r="1424" s="2" customFormat="1" ht="12.75" customHeight="1"/>
    <row r="1425" s="2" customFormat="1" ht="12.75" customHeight="1"/>
    <row r="1426" s="2" customFormat="1" ht="12.75" customHeight="1"/>
    <row r="1427" s="2" customFormat="1" ht="12.75" customHeight="1"/>
    <row r="1428" s="2" customFormat="1" ht="12.75" customHeight="1"/>
    <row r="1429" s="2" customFormat="1" ht="12.75" customHeight="1"/>
    <row r="1430" s="2" customFormat="1" ht="12.75" customHeight="1"/>
    <row r="1431" s="2" customFormat="1" ht="12.75" customHeight="1"/>
    <row r="1432" s="2" customFormat="1" ht="12.75" customHeight="1"/>
    <row r="1433" s="2" customFormat="1" ht="12.75" customHeight="1"/>
    <row r="1434" s="2" customFormat="1" ht="12.75" customHeight="1"/>
    <row r="1435" s="2" customFormat="1" ht="12.75" customHeight="1"/>
    <row r="1436" s="2" customFormat="1" ht="12.75" customHeight="1"/>
    <row r="1437" s="2" customFormat="1" ht="12.75" customHeight="1"/>
    <row r="1438" s="2" customFormat="1" ht="12.75" customHeight="1"/>
    <row r="1439" s="2" customFormat="1" ht="12.75" customHeight="1"/>
    <row r="1440" s="2" customFormat="1" ht="12.75" customHeight="1"/>
    <row r="1441" s="2" customFormat="1" ht="12.75" customHeight="1"/>
    <row r="1442" s="2" customFormat="1" ht="12.75" customHeight="1"/>
    <row r="1443" s="2" customFormat="1" ht="12.75" customHeight="1"/>
    <row r="1444" s="2" customFormat="1" ht="12.75" customHeight="1"/>
    <row r="1445" s="2" customFormat="1" ht="12.75" customHeight="1"/>
    <row r="1446" s="2" customFormat="1" ht="12.75" customHeight="1"/>
    <row r="1447" s="2" customFormat="1" ht="12.75" customHeight="1"/>
    <row r="1448" s="2" customFormat="1" ht="12.75" customHeight="1"/>
    <row r="1449" s="2" customFormat="1" ht="12.75" customHeight="1"/>
    <row r="1450" s="2" customFormat="1" ht="12.75" customHeight="1"/>
    <row r="1451" s="2" customFormat="1" ht="12.75" customHeight="1"/>
    <row r="1452" s="2" customFormat="1" ht="12.75" customHeight="1"/>
    <row r="1453" s="2" customFormat="1" ht="12.75" customHeight="1"/>
    <row r="1454" s="2" customFormat="1" ht="12.75" customHeight="1"/>
    <row r="1455" s="2" customFormat="1" ht="12.75" customHeight="1"/>
    <row r="1456" s="2" customFormat="1" ht="12.75" customHeight="1"/>
    <row r="1457" s="2" customFormat="1" ht="12.75" customHeight="1"/>
    <row r="1458" s="2" customFormat="1" ht="12.75" customHeight="1"/>
    <row r="1459" s="2" customFormat="1" ht="12.75" customHeight="1"/>
    <row r="1460" s="2" customFormat="1" ht="12.75" customHeight="1"/>
    <row r="1461" s="2" customFormat="1" ht="12.75" customHeight="1"/>
    <row r="1462" s="2" customFormat="1" ht="12.75" customHeight="1"/>
    <row r="1463" s="2" customFormat="1" ht="12.75" customHeight="1"/>
    <row r="1464" s="2" customFormat="1" ht="12.75" customHeight="1"/>
    <row r="1465" s="2" customFormat="1" ht="12.75" customHeight="1"/>
    <row r="1466" s="2" customFormat="1" ht="12.75" customHeight="1"/>
    <row r="1467" s="2" customFormat="1" ht="12.75" customHeight="1"/>
    <row r="1468" s="2" customFormat="1" ht="12.75" customHeight="1"/>
    <row r="1469" s="2" customFormat="1" ht="12.75" customHeight="1"/>
    <row r="1470" s="2" customFormat="1" ht="12.75" customHeight="1"/>
    <row r="1471" s="2" customFormat="1" ht="12.75" customHeight="1"/>
    <row r="1472" s="2" customFormat="1" ht="12.75" customHeight="1"/>
    <row r="1473" s="2" customFormat="1" ht="12.75" customHeight="1"/>
    <row r="1474" s="2" customFormat="1" ht="12.75" customHeight="1"/>
    <row r="1475" s="2" customFormat="1" ht="12.75" customHeight="1"/>
    <row r="1476" s="2" customFormat="1" ht="12.75" customHeight="1"/>
    <row r="1477" s="2" customFormat="1" ht="12.75" customHeight="1"/>
    <row r="1478" s="2" customFormat="1" ht="12.75" customHeight="1"/>
    <row r="1479" s="2" customFormat="1" ht="12.75" customHeight="1"/>
    <row r="1480" s="2" customFormat="1" ht="12.75" customHeight="1"/>
    <row r="1481" s="2" customFormat="1" ht="12.75" customHeight="1"/>
    <row r="1482" s="2" customFormat="1" ht="12.75" customHeight="1"/>
    <row r="1483" s="2" customFormat="1" ht="12.75" customHeight="1"/>
    <row r="1484" s="2" customFormat="1" ht="12.75" customHeight="1"/>
    <row r="1485" s="2" customFormat="1" ht="12.75" customHeight="1"/>
    <row r="1486" s="2" customFormat="1" ht="12.75" customHeight="1"/>
    <row r="1487" s="2" customFormat="1" ht="12.75" customHeight="1"/>
    <row r="1488" s="2" customFormat="1" ht="12.75" customHeight="1"/>
    <row r="1489" s="2" customFormat="1" ht="12.75" customHeight="1"/>
    <row r="1490" s="2" customFormat="1" ht="12.75" customHeight="1"/>
    <row r="1491" s="2" customFormat="1" ht="12.75" customHeight="1"/>
    <row r="1492" s="2" customFormat="1" ht="12.75" customHeight="1"/>
    <row r="1493" s="2" customFormat="1" ht="12.75" customHeight="1"/>
    <row r="1494" s="2" customFormat="1" ht="12.75" customHeight="1"/>
    <row r="1495" s="2" customFormat="1" ht="12.75" customHeight="1"/>
    <row r="1496" s="2" customFormat="1" ht="12.75" customHeight="1"/>
    <row r="1497" s="2" customFormat="1" ht="12.75" customHeight="1"/>
    <row r="1498" s="2" customFormat="1" ht="12.75" customHeight="1"/>
    <row r="1499" s="2" customFormat="1" ht="12.75" customHeight="1"/>
    <row r="1500" s="2" customFormat="1" ht="12.75" customHeight="1"/>
    <row r="1501" s="2" customFormat="1" ht="12.75" customHeight="1"/>
    <row r="1502" s="2" customFormat="1" ht="12.75" customHeight="1"/>
    <row r="1503" s="2" customFormat="1" ht="12.75" customHeight="1"/>
    <row r="1504" s="2" customFormat="1" ht="12.75" customHeight="1"/>
    <row r="1505" s="2" customFormat="1" ht="12.75" customHeight="1"/>
    <row r="1506" s="2" customFormat="1" ht="12.75" customHeight="1"/>
    <row r="1507" s="2" customFormat="1" ht="12.75" customHeight="1"/>
    <row r="1508" s="2" customFormat="1" ht="12.75" customHeight="1"/>
    <row r="1509" s="2" customFormat="1" ht="12.75" customHeight="1"/>
    <row r="1510" s="2" customFormat="1" ht="12.75" customHeight="1"/>
    <row r="1511" s="2" customFormat="1" ht="12.75" customHeight="1"/>
    <row r="1512" s="2" customFormat="1" ht="12.75" customHeight="1"/>
    <row r="1513" s="2" customFormat="1" ht="12.75" customHeight="1"/>
    <row r="1514" s="2" customFormat="1" ht="12.75" customHeight="1"/>
    <row r="1515" s="2" customFormat="1" ht="12.75" customHeight="1"/>
    <row r="1516" s="2" customFormat="1" ht="12.75" customHeight="1"/>
    <row r="1517" s="2" customFormat="1" ht="12.75" customHeight="1"/>
    <row r="1518" s="2" customFormat="1" ht="12.75" customHeight="1"/>
    <row r="1519" s="2" customFormat="1" ht="12.75" customHeight="1"/>
    <row r="1520" s="2" customFormat="1" ht="12.75" customHeight="1"/>
    <row r="1521" s="2" customFormat="1" ht="12.75" customHeight="1"/>
    <row r="1522" s="2" customFormat="1" ht="12.75" customHeight="1"/>
    <row r="1523" s="2" customFormat="1" ht="12.75" customHeight="1"/>
    <row r="1524" s="2" customFormat="1" ht="12.75" customHeight="1"/>
    <row r="1525" s="2" customFormat="1" ht="12.75" customHeight="1"/>
    <row r="1526" s="2" customFormat="1" ht="12.75" customHeight="1"/>
    <row r="1527" s="2" customFormat="1" ht="12.75" customHeight="1"/>
    <row r="1528" s="2" customFormat="1" ht="12.75" customHeight="1"/>
    <row r="1529" s="2" customFormat="1" ht="12.75" customHeight="1"/>
    <row r="1530" s="2" customFormat="1" ht="12.75" customHeight="1"/>
    <row r="1531" s="2" customFormat="1" ht="12.75" customHeight="1"/>
    <row r="1532" s="2" customFormat="1" ht="12.75" customHeight="1"/>
    <row r="1533" s="2" customFormat="1" ht="12.75" customHeight="1"/>
    <row r="1534" s="2" customFormat="1" ht="12.75" customHeight="1"/>
    <row r="1535" s="2" customFormat="1" ht="12.75" customHeight="1"/>
    <row r="1536" s="2" customFormat="1" ht="12.75" customHeight="1"/>
    <row r="1537" s="2" customFormat="1" ht="12.75" customHeight="1"/>
    <row r="1538" s="2" customFormat="1" ht="12.75" customHeight="1"/>
    <row r="1539" s="2" customFormat="1" ht="12.75" customHeight="1"/>
    <row r="1540" s="2" customFormat="1" ht="12.75" customHeight="1"/>
    <row r="1541" s="2" customFormat="1" ht="12.75" customHeight="1"/>
    <row r="1542" s="2" customFormat="1" ht="12.75" customHeight="1"/>
    <row r="1543" s="2" customFormat="1" ht="12.75" customHeight="1"/>
    <row r="1544" s="2" customFormat="1" ht="12.75" customHeight="1"/>
    <row r="1545" s="2" customFormat="1" ht="12.75" customHeight="1"/>
    <row r="1546" s="2" customFormat="1" ht="12.75" customHeight="1"/>
    <row r="1547" s="2" customFormat="1" ht="12.75" customHeight="1"/>
    <row r="1548" s="2" customFormat="1" ht="12.75" customHeight="1"/>
    <row r="1549" s="2" customFormat="1" ht="12.75" customHeight="1"/>
    <row r="1550" s="2" customFormat="1" ht="12.75" customHeight="1"/>
    <row r="1551" s="2" customFormat="1" ht="12.75" customHeight="1"/>
    <row r="1552" s="2" customFormat="1" ht="12.75" customHeight="1"/>
    <row r="1553" s="2" customFormat="1" ht="12.75" customHeight="1"/>
    <row r="1554" s="2" customFormat="1" ht="12.75" customHeight="1"/>
    <row r="1555" s="2" customFormat="1" ht="12.75" customHeight="1"/>
    <row r="1556" s="2" customFormat="1" ht="12.75" customHeight="1"/>
    <row r="1557" s="2" customFormat="1" ht="12.75" customHeight="1"/>
    <row r="1558" s="2" customFormat="1" ht="12.75" customHeight="1"/>
    <row r="1559" s="2" customFormat="1" ht="12.75" customHeight="1"/>
    <row r="1560" s="2" customFormat="1" ht="12.75" customHeight="1"/>
    <row r="1561" s="2" customFormat="1" ht="12.75" customHeight="1"/>
    <row r="1562" s="2" customFormat="1" ht="12.75" customHeight="1"/>
    <row r="1563" s="2" customFormat="1" ht="12.75" customHeight="1"/>
    <row r="1564" s="2" customFormat="1" ht="12.75" customHeight="1"/>
    <row r="1565" s="2" customFormat="1" ht="12.75" customHeight="1"/>
    <row r="1566" s="2" customFormat="1" ht="12.75" customHeight="1"/>
    <row r="1567" s="2" customFormat="1" ht="12.75" customHeight="1"/>
    <row r="1568" s="2" customFormat="1" ht="12.75" customHeight="1"/>
    <row r="1569" s="2" customFormat="1" ht="12.75" customHeight="1"/>
    <row r="1570" s="2" customFormat="1" ht="12.75" customHeight="1"/>
    <row r="1571" s="2" customFormat="1" ht="12.75" customHeight="1"/>
    <row r="1572" s="2" customFormat="1" ht="12.75" customHeight="1"/>
    <row r="1573" s="2" customFormat="1" ht="12.75" customHeight="1"/>
    <row r="1574" s="2" customFormat="1" ht="12.75" customHeight="1"/>
    <row r="1575" s="2" customFormat="1" ht="12.75" customHeight="1"/>
    <row r="1576" s="2" customFormat="1" ht="12.75" customHeight="1"/>
    <row r="1577" s="2" customFormat="1" ht="12.75" customHeight="1"/>
    <row r="1578" s="2" customFormat="1" ht="12.75" customHeight="1"/>
    <row r="1579" s="2" customFormat="1" ht="12.75" customHeight="1"/>
    <row r="1580" s="2" customFormat="1" ht="12.75" customHeight="1"/>
    <row r="1581" s="2" customFormat="1" ht="12.75" customHeight="1"/>
    <row r="1582" s="2" customFormat="1" ht="12.75" customHeight="1"/>
    <row r="1583" s="2" customFormat="1" ht="12.75" customHeight="1"/>
    <row r="1584" s="2" customFormat="1" ht="12.75" customHeight="1"/>
    <row r="1585" s="2" customFormat="1" ht="12.75" customHeight="1"/>
    <row r="1586" s="2" customFormat="1" ht="12.75" customHeight="1"/>
    <row r="1587" s="2" customFormat="1" ht="12.75" customHeight="1"/>
    <row r="1588" s="2" customFormat="1" ht="12.75" customHeight="1"/>
    <row r="1589" s="2" customFormat="1" ht="12.75" customHeight="1"/>
    <row r="1590" s="2" customFormat="1" ht="12.75" customHeight="1"/>
    <row r="1591" s="2" customFormat="1" ht="12.75" customHeight="1"/>
    <row r="1592" s="2" customFormat="1" ht="12.75" customHeight="1"/>
    <row r="1593" s="2" customFormat="1" ht="12.75" customHeight="1"/>
    <row r="1594" s="2" customFormat="1" ht="12.75" customHeight="1"/>
    <row r="1595" s="2" customFormat="1" ht="12.75" customHeight="1"/>
    <row r="1596" s="2" customFormat="1" ht="12.75" customHeight="1"/>
    <row r="1597" s="2" customFormat="1" ht="12.75" customHeight="1"/>
    <row r="1598" s="2" customFormat="1" ht="12.75" customHeight="1"/>
    <row r="1599" s="2" customFormat="1" ht="12.75" customHeight="1"/>
    <row r="1600" s="2" customFormat="1" ht="12.75" customHeight="1"/>
    <row r="1601" s="2" customFormat="1" ht="12.75" customHeight="1"/>
    <row r="1602" s="2" customFormat="1" ht="12.75" customHeight="1"/>
    <row r="1603" s="2" customFormat="1" ht="12.75" customHeight="1"/>
    <row r="1604" s="2" customFormat="1" ht="12.75" customHeight="1"/>
    <row r="1605" s="2" customFormat="1" ht="12.75" customHeight="1"/>
    <row r="1606" s="2" customFormat="1" ht="12.75" customHeight="1"/>
    <row r="1607" s="2" customFormat="1" ht="12.75" customHeight="1"/>
    <row r="1608" s="2" customFormat="1" ht="12.75" customHeight="1"/>
    <row r="1609" s="2" customFormat="1" ht="12.75" customHeight="1"/>
    <row r="1610" s="2" customFormat="1" ht="12.75" customHeight="1"/>
    <row r="1611" s="2" customFormat="1" ht="12.75" customHeight="1"/>
    <row r="1612" s="2" customFormat="1" ht="12.75" customHeight="1"/>
    <row r="1613" s="2" customFormat="1" ht="12.75" customHeight="1"/>
    <row r="1614" s="2" customFormat="1" ht="12.75" customHeight="1"/>
    <row r="1615" s="2" customFormat="1" ht="12.75" customHeight="1"/>
    <row r="1616" s="2" customFormat="1" ht="12.75" customHeight="1"/>
    <row r="1617" s="2" customFormat="1" ht="12.75" customHeight="1"/>
    <row r="1618" s="2" customFormat="1" ht="12.75" customHeight="1"/>
    <row r="1619" s="2" customFormat="1" ht="12.75" customHeight="1"/>
    <row r="1620" s="2" customFormat="1" ht="12.75" customHeight="1"/>
    <row r="1621" s="2" customFormat="1" ht="12.75" customHeight="1"/>
    <row r="1622" s="2" customFormat="1" ht="12.75" customHeight="1"/>
    <row r="1623" s="2" customFormat="1" ht="12.75" customHeight="1"/>
    <row r="1624" s="2" customFormat="1" ht="12.75" customHeight="1"/>
    <row r="1625" s="2" customFormat="1" ht="12.75" customHeight="1"/>
    <row r="1626" s="2" customFormat="1" ht="12.75" customHeight="1"/>
    <row r="1627" s="2" customFormat="1" ht="12.75" customHeight="1"/>
    <row r="1628" s="2" customFormat="1" ht="12.75" customHeight="1"/>
    <row r="1629" s="2" customFormat="1" ht="12.75" customHeight="1"/>
    <row r="1630" s="2" customFormat="1" ht="12.75" customHeight="1"/>
    <row r="1631" s="2" customFormat="1" ht="12.75" customHeight="1"/>
    <row r="1632" s="2" customFormat="1" ht="12.75" customHeight="1"/>
    <row r="1633" s="2" customFormat="1" ht="12.75" customHeight="1"/>
    <row r="1634" s="2" customFormat="1" ht="12.75" customHeight="1"/>
    <row r="1635" s="2" customFormat="1" ht="12.75" customHeight="1"/>
    <row r="1636" s="2" customFormat="1" ht="12.75" customHeight="1"/>
    <row r="1637" s="2" customFormat="1" ht="12.75" customHeight="1"/>
    <row r="1638" s="2" customFormat="1" ht="12.75" customHeight="1"/>
    <row r="1639" s="2" customFormat="1" ht="12.75" customHeight="1"/>
    <row r="1640" s="2" customFormat="1" ht="12.75" customHeight="1"/>
    <row r="1641" s="2" customFormat="1" ht="12.75" customHeight="1"/>
    <row r="1642" s="2" customFormat="1" ht="12.75" customHeight="1"/>
    <row r="1643" s="2" customFormat="1" ht="12.75" customHeight="1"/>
    <row r="1644" s="2" customFormat="1" ht="12.75" customHeight="1"/>
    <row r="1645" s="2" customFormat="1" ht="12.75" customHeight="1"/>
    <row r="1646" s="2" customFormat="1" ht="12.75" customHeight="1"/>
    <row r="1647" s="2" customFormat="1" ht="12.75" customHeight="1"/>
    <row r="1648" s="2" customFormat="1" ht="12.75" customHeight="1"/>
    <row r="1649" s="2" customFormat="1" ht="12.75" customHeight="1"/>
    <row r="1650" s="2" customFormat="1" ht="12.75" customHeight="1"/>
    <row r="1651" s="2" customFormat="1" ht="12.75" customHeight="1"/>
    <row r="1652" s="2" customFormat="1" ht="12.75" customHeight="1"/>
    <row r="1653" s="2" customFormat="1" ht="12.75" customHeight="1"/>
    <row r="1654" s="2" customFormat="1" ht="12.75" customHeight="1"/>
    <row r="1655" s="2" customFormat="1" ht="12.75" customHeight="1"/>
    <row r="1656" s="2" customFormat="1" ht="12.75" customHeight="1"/>
    <row r="1657" s="2" customFormat="1" ht="12.75" customHeight="1"/>
    <row r="1658" s="2" customFormat="1" ht="12.75" customHeight="1"/>
    <row r="1659" s="2" customFormat="1" ht="12.75" customHeight="1"/>
    <row r="1660" s="2" customFormat="1" ht="12.75" customHeight="1"/>
    <row r="1661" s="2" customFormat="1" ht="12.75" customHeight="1"/>
    <row r="1662" s="2" customFormat="1" ht="12.75" customHeight="1"/>
    <row r="1663" s="2" customFormat="1" ht="12.75" customHeight="1"/>
    <row r="1664" s="2" customFormat="1" ht="12.75" customHeight="1"/>
    <row r="1665" s="2" customFormat="1" ht="12.75" customHeight="1"/>
    <row r="1666" s="2" customFormat="1" ht="12.75" customHeight="1"/>
    <row r="1667" s="2" customFormat="1" ht="12.75" customHeight="1"/>
    <row r="1668" s="2" customFormat="1" ht="12.75" customHeight="1"/>
    <row r="1669" s="2" customFormat="1" ht="12.75" customHeight="1"/>
    <row r="1670" s="2" customFormat="1" ht="12.75" customHeight="1"/>
    <row r="1671" s="2" customFormat="1" ht="12.75" customHeight="1"/>
    <row r="1672" s="2" customFormat="1" ht="12.75" customHeight="1"/>
    <row r="1673" s="2" customFormat="1" ht="12.75" customHeight="1"/>
    <row r="1674" s="2" customFormat="1" ht="12.75" customHeight="1"/>
    <row r="1675" s="2" customFormat="1" ht="12.75" customHeight="1"/>
    <row r="1676" s="2" customFormat="1" ht="12.75" customHeight="1"/>
    <row r="1677" s="2" customFormat="1" ht="12.75" customHeight="1"/>
    <row r="1678" s="2" customFormat="1" ht="12.75" customHeight="1"/>
    <row r="1679" s="2" customFormat="1" ht="12.75" customHeight="1"/>
    <row r="1680" s="2" customFormat="1" ht="12.75" customHeight="1"/>
    <row r="1681" s="2" customFormat="1" ht="12.75" customHeight="1"/>
    <row r="1682" s="2" customFormat="1" ht="12.75" customHeight="1"/>
    <row r="1683" s="2" customFormat="1" ht="12.75" customHeight="1"/>
    <row r="1684" s="2" customFormat="1" ht="12.75" customHeight="1"/>
    <row r="1685" s="2" customFormat="1" ht="12.75" customHeight="1"/>
    <row r="1686" s="2" customFormat="1" ht="12.75" customHeight="1"/>
    <row r="1687" s="2" customFormat="1" ht="12.75" customHeight="1"/>
    <row r="1688" s="2" customFormat="1" ht="12.75" customHeight="1"/>
    <row r="1689" s="2" customFormat="1" ht="12.75" customHeight="1"/>
    <row r="1690" s="2" customFormat="1" ht="12.75" customHeight="1"/>
    <row r="1691" s="2" customFormat="1" ht="12.75" customHeight="1"/>
    <row r="1692" s="2" customFormat="1" ht="12.75" customHeight="1"/>
    <row r="1693" s="2" customFormat="1" ht="12.75" customHeight="1"/>
    <row r="1694" s="2" customFormat="1" ht="12.75" customHeight="1"/>
    <row r="1695" s="2" customFormat="1" ht="12.75" customHeight="1"/>
    <row r="1696" s="2" customFormat="1" ht="12.75" customHeight="1"/>
    <row r="1697" s="2" customFormat="1" ht="12.75" customHeight="1"/>
    <row r="1698" s="2" customFormat="1" ht="12.75" customHeight="1"/>
    <row r="1699" s="2" customFormat="1" ht="12.75" customHeight="1"/>
    <row r="1700" s="2" customFormat="1" ht="12.75" customHeight="1"/>
    <row r="1701" s="2" customFormat="1" ht="12.75" customHeight="1"/>
    <row r="1702" s="2" customFormat="1" ht="12.75" customHeight="1"/>
    <row r="1703" s="2" customFormat="1" ht="12.75" customHeight="1"/>
    <row r="1704" s="2" customFormat="1" ht="12.75" customHeight="1"/>
    <row r="1705" s="2" customFormat="1" ht="12.75" customHeight="1"/>
    <row r="1706" s="2" customFormat="1" ht="12.75" customHeight="1"/>
    <row r="1707" s="2" customFormat="1" ht="12.75" customHeight="1"/>
    <row r="1708" s="2" customFormat="1" ht="12.75" customHeight="1"/>
    <row r="1709" s="2" customFormat="1" ht="12.75" customHeight="1"/>
    <row r="1710" s="2" customFormat="1" ht="12.75" customHeight="1"/>
    <row r="1711" s="2" customFormat="1" ht="12.75" customHeight="1"/>
    <row r="1712" s="2" customFormat="1" ht="12.75" customHeight="1"/>
    <row r="1713" s="2" customFormat="1" ht="12.75" customHeight="1"/>
    <row r="1714" s="2" customFormat="1" ht="12.75" customHeight="1"/>
    <row r="1715" s="2" customFormat="1" ht="12.75" customHeight="1"/>
    <row r="1716" s="2" customFormat="1" ht="12.75" customHeight="1"/>
    <row r="1717" s="2" customFormat="1" ht="12.75" customHeight="1"/>
    <row r="1718" s="2" customFormat="1" ht="12.75" customHeight="1"/>
    <row r="1719" s="2" customFormat="1" ht="12.75" customHeight="1"/>
    <row r="1720" s="2" customFormat="1" ht="12.75" customHeight="1"/>
    <row r="1721" s="2" customFormat="1" ht="12.75" customHeight="1"/>
    <row r="1722" s="2" customFormat="1" ht="12.75" customHeight="1"/>
    <row r="1723" s="2" customFormat="1" ht="12.75" customHeight="1"/>
    <row r="1724" s="2" customFormat="1" ht="12.75" customHeight="1"/>
    <row r="1725" s="2" customFormat="1" ht="12.75" customHeight="1"/>
    <row r="1726" s="2" customFormat="1" ht="12.75" customHeight="1"/>
    <row r="1727" s="2" customFormat="1" ht="12.75" customHeight="1"/>
    <row r="1728" s="2" customFormat="1" ht="12.75" customHeight="1"/>
    <row r="1729" s="2" customFormat="1" ht="12.75" customHeight="1"/>
    <row r="1730" s="2" customFormat="1" ht="12.75" customHeight="1"/>
    <row r="1731" s="2" customFormat="1" ht="12.75" customHeight="1"/>
    <row r="1732" s="2" customFormat="1" ht="12.75" customHeight="1"/>
    <row r="1733" s="2" customFormat="1" ht="12.75" customHeight="1"/>
    <row r="1734" s="2" customFormat="1" ht="12.75" customHeight="1"/>
    <row r="1735" s="2" customFormat="1" ht="12.75" customHeight="1"/>
    <row r="1736" s="2" customFormat="1" ht="12.75" customHeight="1"/>
    <row r="1737" s="2" customFormat="1" ht="12.75" customHeight="1"/>
    <row r="1738" s="2" customFormat="1" ht="12.75" customHeight="1"/>
    <row r="1739" s="2" customFormat="1" ht="12.75" customHeight="1"/>
    <row r="1740" s="2" customFormat="1" ht="12.75" customHeight="1"/>
    <row r="1741" s="2" customFormat="1" ht="12.75" customHeight="1"/>
    <row r="1742" s="2" customFormat="1" ht="12.75" customHeight="1"/>
    <row r="1743" s="2" customFormat="1" ht="12.75" customHeight="1"/>
    <row r="1744" s="2" customFormat="1" ht="12.75" customHeight="1"/>
    <row r="1745" s="2" customFormat="1" ht="12.75" customHeight="1"/>
    <row r="1746" s="2" customFormat="1" ht="12.75" customHeight="1"/>
    <row r="1747" s="2" customFormat="1" ht="12.75" customHeight="1"/>
    <row r="1748" s="2" customFormat="1" ht="12.75" customHeight="1"/>
    <row r="1749" s="2" customFormat="1" ht="12.75" customHeight="1"/>
    <row r="1750" s="2" customFormat="1" ht="12.75" customHeight="1"/>
    <row r="1751" s="2" customFormat="1" ht="12.75" customHeight="1"/>
    <row r="1752" s="2" customFormat="1" ht="12.75" customHeight="1"/>
    <row r="1753" s="2" customFormat="1" ht="12.75" customHeight="1"/>
    <row r="1754" s="2" customFormat="1" ht="12.75" customHeight="1"/>
    <row r="1755" s="2" customFormat="1" ht="12.75" customHeight="1"/>
    <row r="1756" s="2" customFormat="1" ht="12.75" customHeight="1"/>
    <row r="1757" s="2" customFormat="1" ht="12.75" customHeight="1"/>
    <row r="1758" s="2" customFormat="1" ht="12.75" customHeight="1"/>
    <row r="1759" s="2" customFormat="1" ht="12.75" customHeight="1"/>
    <row r="1760" s="2" customFormat="1" ht="12.75" customHeight="1"/>
    <row r="1761" s="2" customFormat="1" ht="12.75" customHeight="1"/>
    <row r="1762" s="2" customFormat="1" ht="12.75" customHeight="1"/>
    <row r="1763" s="2" customFormat="1" ht="12.75" customHeight="1"/>
    <row r="1764" s="2" customFormat="1" ht="12.75" customHeight="1"/>
    <row r="1765" s="2" customFormat="1" ht="12.75" customHeight="1"/>
    <row r="1766" s="2" customFormat="1" ht="12.75" customHeight="1"/>
    <row r="1767" s="2" customFormat="1" ht="12.75" customHeight="1"/>
    <row r="1768" s="2" customFormat="1" ht="12.75" customHeight="1"/>
    <row r="1769" s="2" customFormat="1" ht="12.75" customHeight="1"/>
    <row r="1770" s="2" customFormat="1" ht="12.75" customHeight="1"/>
    <row r="1771" s="2" customFormat="1" ht="12.75" customHeight="1"/>
    <row r="1772" s="2" customFormat="1" ht="12.75" customHeight="1"/>
    <row r="1773" s="2" customFormat="1" ht="12.75" customHeight="1"/>
    <row r="1774" s="2" customFormat="1" ht="12.75" customHeight="1"/>
    <row r="1775" s="2" customFormat="1" ht="12.75" customHeight="1"/>
    <row r="1776" s="2" customFormat="1" ht="12.75" customHeight="1"/>
    <row r="1777" s="2" customFormat="1" ht="12.75" customHeight="1"/>
    <row r="1778" s="2" customFormat="1" ht="12.75" customHeight="1"/>
    <row r="1779" s="2" customFormat="1" ht="12.75" customHeight="1"/>
    <row r="1780" s="2" customFormat="1" ht="12.75" customHeight="1"/>
    <row r="1781" s="2" customFormat="1" ht="12.75" customHeight="1"/>
    <row r="1782" s="2" customFormat="1" ht="12.75" customHeight="1"/>
    <row r="1783" s="2" customFormat="1" ht="12.75" customHeight="1"/>
    <row r="1784" s="2" customFormat="1" ht="12.75" customHeight="1"/>
    <row r="1785" s="2" customFormat="1" ht="12.75" customHeight="1"/>
    <row r="1786" s="2" customFormat="1" ht="12.75" customHeight="1"/>
    <row r="1787" s="2" customFormat="1" ht="12.75" customHeight="1"/>
    <row r="1788" s="2" customFormat="1" ht="12.75" customHeight="1"/>
    <row r="1789" s="2" customFormat="1" ht="12.75" customHeight="1"/>
    <row r="1790" s="2" customFormat="1" ht="12.75" customHeight="1"/>
    <row r="1791" s="2" customFormat="1" ht="12.75" customHeight="1"/>
    <row r="1792" s="2" customFormat="1" ht="12.75" customHeight="1"/>
    <row r="1793" s="2" customFormat="1" ht="12.75" customHeight="1"/>
    <row r="1794" s="2" customFormat="1" ht="12.75" customHeight="1"/>
    <row r="1795" s="2" customFormat="1" ht="12.75" customHeight="1"/>
    <row r="1796" s="2" customFormat="1" ht="12.75" customHeight="1"/>
    <row r="1797" s="2" customFormat="1" ht="12.75" customHeight="1"/>
    <row r="1798" s="2" customFormat="1" ht="12.75" customHeight="1"/>
    <row r="1799" s="2" customFormat="1" ht="12.75" customHeight="1"/>
    <row r="1800" s="2" customFormat="1" ht="12.75" customHeight="1"/>
    <row r="1801" s="2" customFormat="1" ht="12.75" customHeight="1"/>
    <row r="1802" s="2" customFormat="1" ht="12.75" customHeight="1"/>
    <row r="1803" s="2" customFormat="1" ht="12.75" customHeight="1"/>
    <row r="1804" s="2" customFormat="1" ht="12.75" customHeight="1"/>
    <row r="1805" s="2" customFormat="1" ht="12.75" customHeight="1"/>
    <row r="1806" s="2" customFormat="1" ht="12.75" customHeight="1"/>
    <row r="1807" s="2" customFormat="1" ht="12.75" customHeight="1"/>
    <row r="1808" s="2" customFormat="1" ht="12.75" customHeight="1"/>
    <row r="1809" s="2" customFormat="1" ht="12.75" customHeight="1"/>
    <row r="1810" s="2" customFormat="1" ht="12.75" customHeight="1"/>
    <row r="1811" s="2" customFormat="1" ht="12.75" customHeight="1"/>
    <row r="1812" s="2" customFormat="1" ht="12.75" customHeight="1"/>
    <row r="1813" s="2" customFormat="1" ht="12.75" customHeight="1"/>
    <row r="1814" s="2" customFormat="1" ht="12.75" customHeight="1"/>
    <row r="1815" s="2" customFormat="1" ht="12.75" customHeight="1"/>
    <row r="1816" s="2" customFormat="1" ht="12.75" customHeight="1"/>
    <row r="1817" s="2" customFormat="1" ht="12.75" customHeight="1"/>
    <row r="1818" s="2" customFormat="1" ht="12.75" customHeight="1"/>
    <row r="1819" s="2" customFormat="1" ht="12.75" customHeight="1"/>
    <row r="1820" s="2" customFormat="1" ht="12.75" customHeight="1"/>
    <row r="1821" s="2" customFormat="1" ht="12.75" customHeight="1"/>
    <row r="1822" s="2" customFormat="1" ht="12.75" customHeight="1"/>
    <row r="1823" s="2" customFormat="1" ht="12.75" customHeight="1"/>
    <row r="1824" s="2" customFormat="1" ht="12.75" customHeight="1"/>
    <row r="1825" s="2" customFormat="1" ht="12.75" customHeight="1"/>
    <row r="1826" s="2" customFormat="1" ht="12.75" customHeight="1"/>
    <row r="1827" s="2" customFormat="1" ht="12.75" customHeight="1"/>
    <row r="1828" s="2" customFormat="1" ht="12.75" customHeight="1"/>
    <row r="1829" s="2" customFormat="1" ht="12.75" customHeight="1"/>
    <row r="1830" s="2" customFormat="1" ht="12.75" customHeight="1"/>
    <row r="1831" s="2" customFormat="1" ht="12.75" customHeight="1"/>
    <row r="1832" s="2" customFormat="1" ht="12.75" customHeight="1"/>
    <row r="1833" s="2" customFormat="1" ht="12.75" customHeight="1"/>
    <row r="1834" s="2" customFormat="1" ht="12.75" customHeight="1"/>
    <row r="1835" s="2" customFormat="1" ht="12.75" customHeight="1"/>
    <row r="1836" s="2" customFormat="1" ht="12.75" customHeight="1"/>
    <row r="1837" s="2" customFormat="1" ht="12.75" customHeight="1"/>
    <row r="1838" s="2" customFormat="1" ht="12.75" customHeight="1"/>
    <row r="1839" s="2" customFormat="1" ht="12.75" customHeight="1"/>
    <row r="1840" s="2" customFormat="1" ht="12.75" customHeight="1"/>
    <row r="1841" s="2" customFormat="1" ht="12.75" customHeight="1"/>
    <row r="1842" s="2" customFormat="1" ht="12.75" customHeight="1"/>
    <row r="1843" s="2" customFormat="1" ht="12.75" customHeight="1"/>
    <row r="1844" s="2" customFormat="1" ht="12.75" customHeight="1"/>
    <row r="1845" s="2" customFormat="1" ht="12.75" customHeight="1"/>
    <row r="1846" s="2" customFormat="1" ht="12.75" customHeight="1"/>
    <row r="1847" s="2" customFormat="1" ht="12.75" customHeight="1"/>
    <row r="1848" s="2" customFormat="1" ht="12.75" customHeight="1"/>
    <row r="1849" s="2" customFormat="1" ht="12.75" customHeight="1"/>
    <row r="1850" s="2" customFormat="1" ht="12.75" customHeight="1"/>
    <row r="1851" s="2" customFormat="1" ht="12.75" customHeight="1"/>
    <row r="1852" s="2" customFormat="1" ht="12.75" customHeight="1"/>
    <row r="1853" s="2" customFormat="1" ht="12.75" customHeight="1"/>
    <row r="1854" s="2" customFormat="1" ht="12.75" customHeight="1"/>
    <row r="1855" s="2" customFormat="1" ht="12.75" customHeight="1"/>
    <row r="1856" s="2" customFormat="1" ht="12.75" customHeight="1"/>
    <row r="1857" s="2" customFormat="1" ht="12.75" customHeight="1"/>
    <row r="1858" s="2" customFormat="1" ht="12.75" customHeight="1"/>
    <row r="1859" s="2" customFormat="1" ht="12.75" customHeight="1"/>
    <row r="1860" s="2" customFormat="1" ht="12.75" customHeight="1"/>
    <row r="1861" s="2" customFormat="1" ht="12.75" customHeight="1"/>
    <row r="1862" s="2" customFormat="1" ht="12.75" customHeight="1"/>
    <row r="1863" s="2" customFormat="1" ht="12.75" customHeight="1"/>
    <row r="1864" s="2" customFormat="1" ht="12.75" customHeight="1"/>
    <row r="1865" s="2" customFormat="1" ht="12.75" customHeight="1"/>
    <row r="1866" s="2" customFormat="1" ht="12.75" customHeight="1"/>
    <row r="1867" s="2" customFormat="1" ht="12.75" customHeight="1"/>
    <row r="1868" s="2" customFormat="1" ht="12.75" customHeight="1"/>
    <row r="1869" s="2" customFormat="1" ht="12.75" customHeight="1"/>
    <row r="1870" s="2" customFormat="1" ht="12.75" customHeight="1"/>
    <row r="1871" s="2" customFormat="1" ht="12.75" customHeight="1"/>
    <row r="1872" s="2" customFormat="1" ht="12.75" customHeight="1"/>
    <row r="1873" s="2" customFormat="1" ht="12.75" customHeight="1"/>
    <row r="1874" s="2" customFormat="1" ht="12.75" customHeight="1"/>
    <row r="1875" s="2" customFormat="1" ht="12.75" customHeight="1"/>
    <row r="1876" s="2" customFormat="1" ht="12.75" customHeight="1"/>
    <row r="1877" s="2" customFormat="1" ht="12.75" customHeight="1"/>
    <row r="1878" s="2" customFormat="1" ht="12.75" customHeight="1"/>
    <row r="1879" s="2" customFormat="1" ht="12.75" customHeight="1"/>
    <row r="1880" s="2" customFormat="1" ht="12.75" customHeight="1"/>
    <row r="1881" s="2" customFormat="1" ht="12.75" customHeight="1"/>
    <row r="1882" s="2" customFormat="1" ht="12.75" customHeight="1"/>
    <row r="1883" s="2" customFormat="1" ht="12.75" customHeight="1"/>
    <row r="1884" s="2" customFormat="1" ht="12.75" customHeight="1"/>
    <row r="1885" s="2" customFormat="1" ht="12.75" customHeight="1"/>
    <row r="1886" s="2" customFormat="1" ht="12.75" customHeight="1"/>
    <row r="1887" s="2" customFormat="1" ht="12.75" customHeight="1"/>
    <row r="1888" s="2" customFormat="1" ht="12.75" customHeight="1"/>
    <row r="1889" s="2" customFormat="1" ht="12.75" customHeight="1"/>
    <row r="1890" s="2" customFormat="1" ht="12.75" customHeight="1"/>
    <row r="1891" s="2" customFormat="1" ht="12.75" customHeight="1"/>
    <row r="1892" s="2" customFormat="1" ht="12.75" customHeight="1"/>
    <row r="1893" s="2" customFormat="1" ht="12.75" customHeight="1"/>
    <row r="1894" s="2" customFormat="1" ht="12.75" customHeight="1"/>
    <row r="1895" s="2" customFormat="1" ht="12.75" customHeight="1"/>
    <row r="1896" s="2" customFormat="1" ht="12.75" customHeight="1"/>
    <row r="1897" s="2" customFormat="1" ht="12.75" customHeight="1"/>
    <row r="1898" s="2" customFormat="1" ht="12.75" customHeight="1"/>
    <row r="1899" s="2" customFormat="1" ht="12.75" customHeight="1"/>
    <row r="1900" s="2" customFormat="1" ht="12.75" customHeight="1"/>
    <row r="1901" s="2" customFormat="1" ht="12.75" customHeight="1"/>
    <row r="1902" s="2" customFormat="1" ht="12.75" customHeight="1"/>
    <row r="1903" s="2" customFormat="1" ht="12.75" customHeight="1"/>
    <row r="1904" s="2" customFormat="1" ht="12.75" customHeight="1"/>
    <row r="1905" s="2" customFormat="1" ht="12.75" customHeight="1"/>
    <row r="1906" s="2" customFormat="1" ht="12.75" customHeight="1"/>
    <row r="1907" s="2" customFormat="1" ht="12.75" customHeight="1"/>
    <row r="1908" s="2" customFormat="1" ht="12.75" customHeight="1"/>
    <row r="1909" s="2" customFormat="1" ht="12.75" customHeight="1"/>
    <row r="1910" s="2" customFormat="1" ht="12.75" customHeight="1"/>
    <row r="1911" s="2" customFormat="1" ht="12.75" customHeight="1"/>
    <row r="1912" s="2" customFormat="1" ht="12.75" customHeight="1"/>
    <row r="1913" s="2" customFormat="1" ht="12.75" customHeight="1"/>
    <row r="1914" s="2" customFormat="1" ht="12.75" customHeight="1"/>
    <row r="1915" s="2" customFormat="1" ht="12.75" customHeight="1"/>
    <row r="1916" s="2" customFormat="1" ht="12.75" customHeight="1"/>
    <row r="1917" s="2" customFormat="1" ht="12.75" customHeight="1"/>
    <row r="1918" s="2" customFormat="1" ht="12.75" customHeight="1"/>
    <row r="1919" s="2" customFormat="1" ht="12.75" customHeight="1"/>
    <row r="1920" s="2" customFormat="1" ht="12.75" customHeight="1"/>
    <row r="1921" s="2" customFormat="1" ht="12.75" customHeight="1"/>
    <row r="1922" s="2" customFormat="1" ht="12.75" customHeight="1"/>
    <row r="1923" s="2" customFormat="1" ht="12.75" customHeight="1"/>
    <row r="1924" s="2" customFormat="1" ht="12.75" customHeight="1"/>
    <row r="1925" s="2" customFormat="1" ht="12.75" customHeight="1"/>
    <row r="1926" s="2" customFormat="1" ht="12.75" customHeight="1"/>
    <row r="1927" s="2" customFormat="1" ht="12.75" customHeight="1"/>
    <row r="1928" s="2" customFormat="1" ht="12.75" customHeight="1"/>
    <row r="1929" s="2" customFormat="1" ht="12.75" customHeight="1"/>
    <row r="1930" s="2" customFormat="1" ht="12.75" customHeight="1"/>
    <row r="1931" s="2" customFormat="1" ht="12.75" customHeight="1"/>
    <row r="1932" s="2" customFormat="1" ht="12.75" customHeight="1"/>
    <row r="1933" s="2" customFormat="1" ht="12.75" customHeight="1"/>
    <row r="1934" s="2" customFormat="1" ht="12.75" customHeight="1"/>
    <row r="1935" s="2" customFormat="1" ht="12.75" customHeight="1"/>
    <row r="1936" s="2" customFormat="1" ht="12.75" customHeight="1"/>
    <row r="1937" s="2" customFormat="1" ht="12.75" customHeight="1"/>
    <row r="1938" s="2" customFormat="1" ht="12.75" customHeight="1"/>
    <row r="1939" s="2" customFormat="1" ht="12.75" customHeight="1"/>
    <row r="1940" s="2" customFormat="1" ht="12.75" customHeight="1"/>
    <row r="1941" s="2" customFormat="1" ht="12.75" customHeight="1"/>
    <row r="1942" s="2" customFormat="1" ht="12.75" customHeight="1"/>
    <row r="1943" s="2" customFormat="1" ht="12.75" customHeight="1"/>
    <row r="1944" s="2" customFormat="1" ht="12.75" customHeight="1"/>
    <row r="1945" s="2" customFormat="1" ht="12.75" customHeight="1"/>
    <row r="1946" s="2" customFormat="1" ht="12.75" customHeight="1"/>
    <row r="1947" s="2" customFormat="1" ht="12.75" customHeight="1"/>
    <row r="1948" s="2" customFormat="1" ht="12.75" customHeight="1"/>
    <row r="1949" s="2" customFormat="1" ht="12.75" customHeight="1"/>
    <row r="1950" s="2" customFormat="1" ht="12.75" customHeight="1"/>
    <row r="1951" s="2" customFormat="1" ht="12.75" customHeight="1"/>
    <row r="1952" s="2" customFormat="1" ht="12.75" customHeight="1"/>
    <row r="1953" s="2" customFormat="1" ht="12.75" customHeight="1"/>
    <row r="1954" s="2" customFormat="1" ht="12.75" customHeight="1"/>
    <row r="1955" s="2" customFormat="1" ht="12.75" customHeight="1"/>
    <row r="1956" s="2" customFormat="1" ht="12.75" customHeight="1"/>
    <row r="1957" s="2" customFormat="1" ht="12.75" customHeight="1"/>
    <row r="1958" s="2" customFormat="1" ht="12.75" customHeight="1"/>
    <row r="1959" s="2" customFormat="1" ht="12.75" customHeight="1"/>
    <row r="1960" s="2" customFormat="1" ht="12.75" customHeight="1"/>
    <row r="1961" s="2" customFormat="1" ht="12.75" customHeight="1"/>
    <row r="1962" s="2" customFormat="1" ht="12.75" customHeight="1"/>
    <row r="1963" s="2" customFormat="1" ht="12.75" customHeight="1"/>
    <row r="1964" s="2" customFormat="1" ht="12.75" customHeight="1"/>
    <row r="1965" s="2" customFormat="1" ht="12.75" customHeight="1"/>
    <row r="1966" s="2" customFormat="1" ht="12.75" customHeight="1"/>
    <row r="1967" s="2" customFormat="1" ht="12.75" customHeight="1"/>
    <row r="1968" s="2" customFormat="1" ht="12.75" customHeight="1"/>
    <row r="1969" s="2" customFormat="1" ht="12.75" customHeight="1"/>
    <row r="1970" s="2" customFormat="1" ht="12.75" customHeight="1"/>
    <row r="1971" s="2" customFormat="1" ht="12.75" customHeight="1"/>
    <row r="1972" s="2" customFormat="1" ht="12.75" customHeight="1"/>
    <row r="1973" s="2" customFormat="1" ht="12.75" customHeight="1"/>
    <row r="1974" s="2" customFormat="1" ht="12.75" customHeight="1"/>
    <row r="1975" s="2" customFormat="1" ht="12.75" customHeight="1"/>
    <row r="1976" s="2" customFormat="1" ht="12.75" customHeight="1"/>
    <row r="1977" s="2" customFormat="1" ht="12.75" customHeight="1"/>
    <row r="1978" s="2" customFormat="1" ht="12.75" customHeight="1"/>
    <row r="1979" s="2" customFormat="1" ht="12.75" customHeight="1"/>
    <row r="1980" s="2" customFormat="1" ht="12.75" customHeight="1"/>
    <row r="1981" s="2" customFormat="1" ht="12.75" customHeight="1"/>
    <row r="1982" s="2" customFormat="1" ht="12.75" customHeight="1"/>
    <row r="1983" s="2" customFormat="1" ht="12.75" customHeight="1"/>
    <row r="1984" s="2" customFormat="1" ht="12.75" customHeight="1"/>
    <row r="1985" s="2" customFormat="1" ht="12.75" customHeight="1"/>
    <row r="1986" s="2" customFormat="1" ht="12.75" customHeight="1"/>
    <row r="1987" s="2" customFormat="1" ht="12.75" customHeight="1"/>
    <row r="1988" s="2" customFormat="1" ht="12.75" customHeight="1"/>
    <row r="1989" s="2" customFormat="1" ht="12.75" customHeight="1"/>
    <row r="1990" s="2" customFormat="1" ht="12.75" customHeight="1"/>
    <row r="1991" s="2" customFormat="1" ht="12.75" customHeight="1"/>
    <row r="1992" s="2" customFormat="1" ht="12.75" customHeight="1"/>
    <row r="1993" s="2" customFormat="1" ht="12.75" customHeight="1"/>
    <row r="1994" s="2" customFormat="1" ht="12.75" customHeight="1"/>
    <row r="1995" s="2" customFormat="1" ht="12.75" customHeight="1"/>
    <row r="1996" s="2" customFormat="1" ht="12.75" customHeight="1"/>
    <row r="1997" s="2" customFormat="1" ht="12.75" customHeight="1"/>
    <row r="1998" s="2" customFormat="1" ht="12.75" customHeight="1"/>
    <row r="1999" s="2" customFormat="1" ht="12.75" customHeight="1"/>
    <row r="2000" s="2" customFormat="1" ht="12.75" customHeight="1"/>
    <row r="2001" s="2" customFormat="1" ht="12.75" customHeight="1"/>
    <row r="2002" s="2" customFormat="1" ht="12.75" customHeight="1"/>
    <row r="2003" s="2" customFormat="1" ht="12.75" customHeight="1"/>
    <row r="2004" s="2" customFormat="1" ht="12.75" customHeight="1"/>
    <row r="2005" s="2" customFormat="1" ht="12.75" customHeight="1"/>
    <row r="2006" s="2" customFormat="1" ht="12.75" customHeight="1"/>
    <row r="2007" s="2" customFormat="1" ht="12.75" customHeight="1"/>
    <row r="2008" s="2" customFormat="1" ht="12.75" customHeight="1"/>
    <row r="2009" s="2" customFormat="1" ht="12.75" customHeight="1"/>
    <row r="2010" s="2" customFormat="1" ht="12.75" customHeight="1"/>
    <row r="2011" s="2" customFormat="1" ht="12.75" customHeight="1"/>
    <row r="2012" s="2" customFormat="1" ht="12.75" customHeight="1"/>
    <row r="2013" s="2" customFormat="1" ht="12.75" customHeight="1"/>
    <row r="2014" s="2" customFormat="1" ht="12.75" customHeight="1"/>
    <row r="2015" s="2" customFormat="1" ht="12.75" customHeight="1"/>
    <row r="2016" s="2" customFormat="1" ht="12.75" customHeight="1"/>
    <row r="2017" s="2" customFormat="1" ht="12.75" customHeight="1"/>
    <row r="2018" s="2" customFormat="1" ht="12.75" customHeight="1"/>
    <row r="2019" s="2" customFormat="1" ht="12.75" customHeight="1"/>
    <row r="2020" s="2" customFormat="1" ht="12.75" customHeight="1"/>
    <row r="2021" s="2" customFormat="1" ht="12.75" customHeight="1"/>
    <row r="2022" s="2" customFormat="1" ht="12.75" customHeight="1"/>
    <row r="2023" s="2" customFormat="1" ht="12.75" customHeight="1"/>
    <row r="2024" s="2" customFormat="1" ht="12.75" customHeight="1"/>
    <row r="2025" s="2" customFormat="1" ht="12.75" customHeight="1"/>
    <row r="2026" s="2" customFormat="1" ht="12.75" customHeight="1"/>
    <row r="2027" s="2" customFormat="1" ht="12.75" customHeight="1"/>
    <row r="2028" s="2" customFormat="1" ht="12.75" customHeight="1"/>
    <row r="2029" s="2" customFormat="1" ht="12.75" customHeight="1"/>
    <row r="2030" s="2" customFormat="1" ht="12.75" customHeight="1"/>
    <row r="2031" s="2" customFormat="1" ht="12.75" customHeight="1"/>
    <row r="2032" s="2" customFormat="1" ht="12.75" customHeight="1"/>
    <row r="2033" s="2" customFormat="1" ht="12.75" customHeight="1"/>
    <row r="2034" s="2" customFormat="1" ht="12.75" customHeight="1"/>
    <row r="2035" s="2" customFormat="1" ht="12.75" customHeight="1"/>
    <row r="2036" s="2" customFormat="1" ht="12.75" customHeight="1"/>
    <row r="2037" s="2" customFormat="1" ht="12.75" customHeight="1"/>
    <row r="2038" s="2" customFormat="1" ht="12.75" customHeight="1"/>
    <row r="2039" s="2" customFormat="1" ht="12.75" customHeight="1"/>
    <row r="2040" s="2" customFormat="1" ht="12.75" customHeight="1"/>
    <row r="2041" s="2" customFormat="1" ht="12.75" customHeight="1"/>
    <row r="2042" s="2" customFormat="1" ht="12.75" customHeight="1"/>
    <row r="2043" s="2" customFormat="1" ht="12.75" customHeight="1"/>
    <row r="2044" s="2" customFormat="1" ht="12.75" customHeight="1"/>
    <row r="2045" s="2" customFormat="1" ht="12.75" customHeight="1"/>
    <row r="2046" s="2" customFormat="1" ht="12.75" customHeight="1"/>
    <row r="2047" s="2" customFormat="1" ht="12.75" customHeight="1"/>
    <row r="2048" s="2" customFormat="1" ht="12.75" customHeight="1"/>
    <row r="2049" s="2" customFormat="1" ht="12.75" customHeight="1"/>
    <row r="2050" s="2" customFormat="1" ht="12.75" customHeight="1"/>
    <row r="2051" s="2" customFormat="1" ht="12.75" customHeight="1"/>
    <row r="2052" s="2" customFormat="1" ht="12.75" customHeight="1"/>
    <row r="2053" s="2" customFormat="1" ht="12.75" customHeight="1"/>
    <row r="2054" s="2" customFormat="1" ht="12.75" customHeight="1"/>
    <row r="2055" s="2" customFormat="1" ht="12.75" customHeight="1"/>
    <row r="2056" s="2" customFormat="1" ht="12.75" customHeight="1"/>
    <row r="2057" s="2" customFormat="1" ht="12.75" customHeight="1"/>
    <row r="2058" s="2" customFormat="1" ht="12.75" customHeight="1"/>
    <row r="2059" s="2" customFormat="1" ht="12.75" customHeight="1"/>
    <row r="2060" s="2" customFormat="1" ht="12.75" customHeight="1"/>
    <row r="2061" s="2" customFormat="1" ht="12.75" customHeight="1"/>
    <row r="2062" s="2" customFormat="1" ht="12.75" customHeight="1"/>
    <row r="2063" s="2" customFormat="1" ht="12.75" customHeight="1"/>
    <row r="2064" s="2" customFormat="1" ht="12.75" customHeight="1"/>
    <row r="2065" s="2" customFormat="1" ht="12.75" customHeight="1"/>
    <row r="2066" s="2" customFormat="1" ht="12.75" customHeight="1"/>
    <row r="2067" s="2" customFormat="1" ht="12.75" customHeight="1"/>
    <row r="2068" s="2" customFormat="1" ht="12.75" customHeight="1"/>
    <row r="2069" s="2" customFormat="1" ht="12.75" customHeight="1"/>
    <row r="2070" s="2" customFormat="1" ht="12.75" customHeight="1"/>
    <row r="2071" s="2" customFormat="1" ht="12.75" customHeight="1"/>
    <row r="2072" s="2" customFormat="1" ht="12.75" customHeight="1"/>
    <row r="2073" s="2" customFormat="1" ht="12.75" customHeight="1"/>
    <row r="2074" s="2" customFormat="1" ht="12.75" customHeight="1"/>
    <row r="2075" s="2" customFormat="1" ht="12.75" customHeight="1"/>
    <row r="2076" s="2" customFormat="1" ht="12.75" customHeight="1"/>
    <row r="2077" s="2" customFormat="1" ht="12.75" customHeight="1"/>
    <row r="2078" s="2" customFormat="1" ht="12.75" customHeight="1"/>
    <row r="2079" s="2" customFormat="1" ht="12.75" customHeight="1"/>
    <row r="2080" s="2" customFormat="1" ht="12.75" customHeight="1"/>
    <row r="2081" s="2" customFormat="1" ht="12.75" customHeight="1"/>
    <row r="2082" s="2" customFormat="1" ht="12.75" customHeight="1"/>
    <row r="2083" s="2" customFormat="1" ht="12.75" customHeight="1"/>
    <row r="2084" s="2" customFormat="1" ht="12.75" customHeight="1"/>
    <row r="2085" s="2" customFormat="1" ht="12.75" customHeight="1"/>
    <row r="2086" s="2" customFormat="1" ht="12.75" customHeight="1"/>
    <row r="2087" s="2" customFormat="1" ht="12.75" customHeight="1"/>
    <row r="2088" s="2" customFormat="1" ht="12.75" customHeight="1"/>
    <row r="2089" s="2" customFormat="1" ht="12.75" customHeight="1"/>
    <row r="2090" s="2" customFormat="1" ht="12.75" customHeight="1"/>
    <row r="2091" s="2" customFormat="1" ht="12.75" customHeight="1"/>
    <row r="2092" s="2" customFormat="1" ht="12.75" customHeight="1"/>
    <row r="2093" s="2" customFormat="1" ht="12.75" customHeight="1"/>
    <row r="2094" s="2" customFormat="1" ht="12.75" customHeight="1"/>
    <row r="2095" s="2" customFormat="1" ht="12.75" customHeight="1"/>
    <row r="2096" s="2" customFormat="1" ht="12.75" customHeight="1"/>
    <row r="2097" s="2" customFormat="1" ht="12.75" customHeight="1"/>
    <row r="2098" s="2" customFormat="1" ht="12.75" customHeight="1"/>
    <row r="2099" s="2" customFormat="1" ht="12.75" customHeight="1"/>
    <row r="2100" s="2" customFormat="1" ht="12.75" customHeight="1"/>
    <row r="2101" s="2" customFormat="1" ht="12.75" customHeight="1"/>
    <row r="2102" s="2" customFormat="1" ht="12.75" customHeight="1"/>
    <row r="2103" s="2" customFormat="1" ht="12.75" customHeight="1"/>
    <row r="2104" s="2" customFormat="1" ht="12.75" customHeight="1"/>
    <row r="2105" s="2" customFormat="1" ht="12.75" customHeight="1"/>
    <row r="2106" s="2" customFormat="1" ht="12.75" customHeight="1"/>
    <row r="2107" s="2" customFormat="1" ht="12.75" customHeight="1"/>
    <row r="2108" s="2" customFormat="1" ht="12.75" customHeight="1"/>
    <row r="2109" s="2" customFormat="1" ht="12.75" customHeight="1"/>
    <row r="2110" s="2" customFormat="1" ht="12.75" customHeight="1"/>
    <row r="2111" s="2" customFormat="1" ht="12.75" customHeight="1"/>
    <row r="2112" s="2" customFormat="1" ht="12.75" customHeight="1"/>
    <row r="2113" s="2" customFormat="1" ht="12.75" customHeight="1"/>
    <row r="2114" s="2" customFormat="1" ht="12.75" customHeight="1"/>
    <row r="2115" s="2" customFormat="1" ht="12.75" customHeight="1"/>
    <row r="2116" s="2" customFormat="1" ht="12.75" customHeight="1"/>
    <row r="2117" s="2" customFormat="1" ht="12.75" customHeight="1"/>
    <row r="2118" s="2" customFormat="1" ht="12.75" customHeight="1"/>
    <row r="2119" s="2" customFormat="1" ht="12.75" customHeight="1"/>
    <row r="2120" s="2" customFormat="1" ht="12.75" customHeight="1"/>
    <row r="2121" s="2" customFormat="1" ht="12.75" customHeight="1"/>
    <row r="2122" s="2" customFormat="1" ht="12.75" customHeight="1"/>
    <row r="2123" s="2" customFormat="1" ht="12.75" customHeight="1"/>
    <row r="2124" s="2" customFormat="1" ht="12.75" customHeight="1"/>
    <row r="2125" s="2" customFormat="1" ht="12.75" customHeight="1"/>
    <row r="2126" s="2" customFormat="1" ht="12.75" customHeight="1"/>
    <row r="2127" s="2" customFormat="1" ht="12.75" customHeight="1"/>
    <row r="2128" s="2" customFormat="1" ht="12.75" customHeight="1"/>
    <row r="2129" s="2" customFormat="1" ht="12.75" customHeight="1"/>
    <row r="2130" s="2" customFormat="1" ht="12.75" customHeight="1"/>
    <row r="2131" s="2" customFormat="1" ht="12.75" customHeight="1"/>
    <row r="2132" s="2" customFormat="1" ht="12.75" customHeight="1"/>
    <row r="2133" s="2" customFormat="1" ht="12.75" customHeight="1"/>
    <row r="2134" s="2" customFormat="1" ht="12.75" customHeight="1"/>
    <row r="2135" s="2" customFormat="1" ht="12.75" customHeight="1"/>
    <row r="2136" s="2" customFormat="1" ht="12.75" customHeight="1"/>
    <row r="2137" s="2" customFormat="1" ht="12.75" customHeight="1"/>
    <row r="2138" s="2" customFormat="1" ht="12.75" customHeight="1"/>
    <row r="2139" s="2" customFormat="1" ht="12.75" customHeight="1"/>
    <row r="2140" s="2" customFormat="1" ht="12.75" customHeight="1"/>
    <row r="2141" s="2" customFormat="1" ht="12.75" customHeight="1"/>
    <row r="2142" s="2" customFormat="1" ht="12.75" customHeight="1"/>
    <row r="2143" s="2" customFormat="1" ht="12.75" customHeight="1"/>
    <row r="2144" s="2" customFormat="1" ht="12.75" customHeight="1"/>
    <row r="2145" s="2" customFormat="1" ht="12.75" customHeight="1"/>
    <row r="2146" s="2" customFormat="1" ht="12.75" customHeight="1"/>
    <row r="2147" s="2" customFormat="1" ht="12.75" customHeight="1"/>
    <row r="2148" s="2" customFormat="1" ht="12.75" customHeight="1"/>
    <row r="2149" s="2" customFormat="1" ht="12.75" customHeight="1"/>
    <row r="2150" s="2" customFormat="1" ht="12.75" customHeight="1"/>
    <row r="2151" s="2" customFormat="1" ht="12.75" customHeight="1"/>
    <row r="2152" s="2" customFormat="1" ht="12.75" customHeight="1"/>
    <row r="2153" s="2" customFormat="1" ht="12.75" customHeight="1"/>
    <row r="2154" s="2" customFormat="1" ht="12.75" customHeight="1"/>
    <row r="2155" s="2" customFormat="1" ht="12.75" customHeight="1"/>
    <row r="2156" s="2" customFormat="1" ht="12.75" customHeight="1"/>
    <row r="2157" s="2" customFormat="1" ht="12.75" customHeight="1"/>
    <row r="2158" s="2" customFormat="1" ht="12.75" customHeight="1"/>
    <row r="2159" s="2" customFormat="1" ht="12.75" customHeight="1"/>
    <row r="2160" s="2" customFormat="1" ht="12.75" customHeight="1"/>
    <row r="2161" s="2" customFormat="1" ht="12.75" customHeight="1"/>
    <row r="2162" s="2" customFormat="1" ht="12.75" customHeight="1"/>
    <row r="2163" s="2" customFormat="1" ht="12.75" customHeight="1"/>
    <row r="2164" s="2" customFormat="1" ht="12.75" customHeight="1"/>
    <row r="2165" s="2" customFormat="1" ht="12.75" customHeight="1"/>
    <row r="2166" s="2" customFormat="1" ht="12.75" customHeight="1"/>
    <row r="2167" s="2" customFormat="1" ht="12.75" customHeight="1"/>
    <row r="2168" s="2" customFormat="1" ht="12.75" customHeight="1"/>
    <row r="2169" s="2" customFormat="1" ht="12.75" customHeight="1"/>
    <row r="2170" s="2" customFormat="1" ht="12.75" customHeight="1"/>
    <row r="2171" s="2" customFormat="1" ht="12.75" customHeight="1"/>
    <row r="2172" s="2" customFormat="1" ht="12.75" customHeight="1"/>
    <row r="2173" s="2" customFormat="1" ht="12.75" customHeight="1"/>
    <row r="2174" s="2" customFormat="1" ht="12.75" customHeight="1"/>
    <row r="2175" s="2" customFormat="1" ht="12.75" customHeight="1"/>
    <row r="2176" s="2" customFormat="1" ht="12.75" customHeight="1"/>
    <row r="2177" s="2" customFormat="1" ht="12.75" customHeight="1"/>
    <row r="2178" s="2" customFormat="1" ht="12.75" customHeight="1"/>
    <row r="2179" s="2" customFormat="1" ht="12.75" customHeight="1"/>
    <row r="2180" s="2" customFormat="1" ht="12.75" customHeight="1"/>
    <row r="2181" s="2" customFormat="1" ht="12.75" customHeight="1"/>
    <row r="2182" s="2" customFormat="1" ht="12.75" customHeight="1"/>
    <row r="2183" s="2" customFormat="1" ht="12.75" customHeight="1"/>
    <row r="2184" s="2" customFormat="1" ht="12.75" customHeight="1"/>
    <row r="2185" s="2" customFormat="1" ht="12.75" customHeight="1"/>
    <row r="2186" s="2" customFormat="1" ht="12.75" customHeight="1"/>
    <row r="2187" s="2" customFormat="1" ht="12.75" customHeight="1"/>
    <row r="2188" s="2" customFormat="1" ht="12.75" customHeight="1"/>
    <row r="2189" s="2" customFormat="1" ht="12.75" customHeight="1"/>
    <row r="2190" s="2" customFormat="1" ht="12.75" customHeight="1"/>
    <row r="2191" s="2" customFormat="1" ht="12.75" customHeight="1"/>
    <row r="2192" s="2" customFormat="1" ht="12.75" customHeight="1"/>
    <row r="2193" s="2" customFormat="1" ht="12.75" customHeight="1"/>
    <row r="2194" s="2" customFormat="1" ht="12.75" customHeight="1"/>
    <row r="2195" s="2" customFormat="1" ht="12.75" customHeight="1"/>
    <row r="2196" s="2" customFormat="1" ht="12.75" customHeight="1"/>
    <row r="2197" s="2" customFormat="1" ht="12.75" customHeight="1"/>
    <row r="2198" s="2" customFormat="1" ht="12.75" customHeight="1"/>
    <row r="2199" s="2" customFormat="1" ht="12.75" customHeight="1"/>
    <row r="2200" s="2" customFormat="1" ht="12.75" customHeight="1"/>
    <row r="2201" s="2" customFormat="1" ht="12.75" customHeight="1"/>
    <row r="2202" s="2" customFormat="1" ht="12.75" customHeight="1"/>
    <row r="2203" s="2" customFormat="1" ht="12.75" customHeight="1"/>
    <row r="2204" s="2" customFormat="1" ht="12.75" customHeight="1"/>
    <row r="2205" s="2" customFormat="1" ht="12.75" customHeight="1"/>
    <row r="2206" s="2" customFormat="1" ht="12.75" customHeight="1"/>
    <row r="2207" s="2" customFormat="1" ht="12.75" customHeight="1"/>
    <row r="2208" s="2" customFormat="1" ht="12.75" customHeight="1"/>
    <row r="2209" s="2" customFormat="1" ht="12.75" customHeight="1"/>
    <row r="2210" s="2" customFormat="1" ht="12.75" customHeight="1"/>
    <row r="2211" s="2" customFormat="1" ht="12.75" customHeight="1"/>
    <row r="2212" s="2" customFormat="1" ht="12.75" customHeight="1"/>
    <row r="2213" s="2" customFormat="1" ht="12.75" customHeight="1"/>
    <row r="2214" s="2" customFormat="1" ht="12.75" customHeight="1"/>
    <row r="2215" s="2" customFormat="1" ht="12.75" customHeight="1"/>
    <row r="2216" s="2" customFormat="1" ht="12.75" customHeight="1"/>
    <row r="2217" s="2" customFormat="1" ht="12.75" customHeight="1"/>
    <row r="2218" s="2" customFormat="1" ht="12.75" customHeight="1"/>
    <row r="2219" s="2" customFormat="1" ht="12.75" customHeight="1"/>
    <row r="2220" s="2" customFormat="1" ht="12.75" customHeight="1"/>
    <row r="2221" s="2" customFormat="1" ht="12.75" customHeight="1"/>
    <row r="2222" s="2" customFormat="1" ht="12.75" customHeight="1"/>
    <row r="2223" s="2" customFormat="1" ht="12.75" customHeight="1"/>
    <row r="2224" s="2" customFormat="1" ht="12.75" customHeight="1"/>
    <row r="2225" s="2" customFormat="1" ht="12.75" customHeight="1"/>
    <row r="2226" s="2" customFormat="1" ht="12.75" customHeight="1"/>
    <row r="2227" s="2" customFormat="1" ht="12.75" customHeight="1"/>
    <row r="2228" s="2" customFormat="1" ht="12.75" customHeight="1"/>
    <row r="2229" s="2" customFormat="1" ht="12.75" customHeight="1"/>
    <row r="2230" s="2" customFormat="1" ht="12.75" customHeight="1"/>
    <row r="2231" s="2" customFormat="1" ht="12.75" customHeight="1"/>
    <row r="2232" s="2" customFormat="1" ht="12.75" customHeight="1"/>
    <row r="2233" s="2" customFormat="1" ht="12.75" customHeight="1"/>
    <row r="2234" s="2" customFormat="1" ht="12.75" customHeight="1"/>
    <row r="2235" s="2" customFormat="1" ht="12.75" customHeight="1"/>
    <row r="2236" s="2" customFormat="1" ht="12.75" customHeight="1"/>
    <row r="2237" s="2" customFormat="1" ht="12.75" customHeight="1"/>
    <row r="2238" s="2" customFormat="1" ht="12.75" customHeight="1"/>
    <row r="2239" s="2" customFormat="1" ht="12.75" customHeight="1"/>
    <row r="2240" s="2" customFormat="1" ht="12.75" customHeight="1"/>
    <row r="2241" s="2" customFormat="1" ht="12.75" customHeight="1"/>
    <row r="2242" s="2" customFormat="1" ht="12.75" customHeight="1"/>
    <row r="2243" s="2" customFormat="1" ht="12.75" customHeight="1"/>
    <row r="2244" s="2" customFormat="1" ht="12.75" customHeight="1"/>
    <row r="2245" s="2" customFormat="1" ht="12.75" customHeight="1"/>
    <row r="2246" s="2" customFormat="1" ht="12.75" customHeight="1"/>
    <row r="2247" s="2" customFormat="1" ht="12.75" customHeight="1"/>
    <row r="2248" s="2" customFormat="1" ht="12.75" customHeight="1"/>
    <row r="2249" s="2" customFormat="1" ht="12.75" customHeight="1"/>
    <row r="2250" s="2" customFormat="1" ht="12.75" customHeight="1"/>
    <row r="2251" s="2" customFormat="1" ht="12.75" customHeight="1"/>
    <row r="2252" s="2" customFormat="1" ht="12.75" customHeight="1"/>
    <row r="2253" s="2" customFormat="1" ht="12.75" customHeight="1"/>
    <row r="2254" s="2" customFormat="1" ht="12.75" customHeight="1"/>
    <row r="2255" s="2" customFormat="1" ht="12.75" customHeight="1"/>
    <row r="2256" s="2" customFormat="1" ht="12.75" customHeight="1"/>
    <row r="2257" s="2" customFormat="1" ht="12.75" customHeight="1"/>
    <row r="2258" s="2" customFormat="1" ht="12.75" customHeight="1"/>
    <row r="2259" s="2" customFormat="1" ht="12.75" customHeight="1"/>
    <row r="2260" s="2" customFormat="1" ht="12.75" customHeight="1"/>
    <row r="2261" s="2" customFormat="1" ht="12.75" customHeight="1"/>
    <row r="2262" s="2" customFormat="1" ht="12.75" customHeight="1"/>
    <row r="2263" s="2" customFormat="1" ht="12.75" customHeight="1"/>
    <row r="2264" s="2" customFormat="1" ht="12.75" customHeight="1"/>
    <row r="2265" s="2" customFormat="1" ht="12.75" customHeight="1"/>
    <row r="2266" s="2" customFormat="1" ht="12.75" customHeight="1"/>
    <row r="2267" s="2" customFormat="1" ht="12.75" customHeight="1"/>
    <row r="2268" s="2" customFormat="1" ht="12.75" customHeight="1"/>
    <row r="2269" s="2" customFormat="1" ht="12.75" customHeight="1"/>
    <row r="2270" s="2" customFormat="1" ht="12.75" customHeight="1"/>
    <row r="2271" s="2" customFormat="1" ht="12.75" customHeight="1"/>
    <row r="2272" s="2" customFormat="1" ht="12.75" customHeight="1"/>
    <row r="2273" s="2" customFormat="1" ht="12.75" customHeight="1"/>
    <row r="2274" s="2" customFormat="1" ht="12.75" customHeight="1"/>
    <row r="2275" s="2" customFormat="1" ht="12.75" customHeight="1"/>
    <row r="2276" s="2" customFormat="1" ht="12.75" customHeight="1"/>
    <row r="2277" s="2" customFormat="1" ht="12.75" customHeight="1"/>
    <row r="2278" s="2" customFormat="1" ht="12.75" customHeight="1"/>
    <row r="2279" s="2" customFormat="1" ht="12.75" customHeight="1"/>
    <row r="2280" s="2" customFormat="1" ht="12.75" customHeight="1"/>
    <row r="2281" s="2" customFormat="1" ht="12.75" customHeight="1"/>
    <row r="2282" s="2" customFormat="1" ht="12.75" customHeight="1"/>
    <row r="2283" s="2" customFormat="1" ht="12.75" customHeight="1"/>
    <row r="2284" s="2" customFormat="1" ht="12.75" customHeight="1"/>
    <row r="2285" s="2" customFormat="1" ht="12.75" customHeight="1"/>
    <row r="2286" s="2" customFormat="1" ht="12.75" customHeight="1"/>
    <row r="2287" s="2" customFormat="1" ht="12.75" customHeight="1"/>
    <row r="2288" s="2" customFormat="1" ht="12.75" customHeight="1"/>
    <row r="2289" s="2" customFormat="1" ht="12.75" customHeight="1"/>
    <row r="2290" s="2" customFormat="1" ht="12.75" customHeight="1"/>
    <row r="2291" s="2" customFormat="1" ht="12.75" customHeight="1"/>
    <row r="2292" s="2" customFormat="1" ht="12.75" customHeight="1"/>
    <row r="2293" s="2" customFormat="1" ht="12.75" customHeight="1"/>
    <row r="2294" s="2" customFormat="1" ht="12.75" customHeight="1"/>
    <row r="2295" s="2" customFormat="1" ht="12.75" customHeight="1"/>
    <row r="2296" s="2" customFormat="1" ht="12.75" customHeight="1"/>
    <row r="2297" s="2" customFormat="1" ht="12.75" customHeight="1"/>
    <row r="2298" s="2" customFormat="1" ht="12.75" customHeight="1"/>
    <row r="2299" s="2" customFormat="1" ht="12.75" customHeight="1"/>
    <row r="2300" s="2" customFormat="1" ht="12.75" customHeight="1"/>
    <row r="2301" s="2" customFormat="1" ht="12.75" customHeight="1"/>
    <row r="2302" s="2" customFormat="1" ht="12.75" customHeight="1"/>
    <row r="2303" s="2" customFormat="1" ht="12.75" customHeight="1"/>
    <row r="2304" s="2" customFormat="1" ht="12.75" customHeight="1"/>
    <row r="2305" s="2" customFormat="1" ht="12.75" customHeight="1"/>
    <row r="2306" s="2" customFormat="1" ht="12.75" customHeight="1"/>
    <row r="2307" s="2" customFormat="1" ht="12.75" customHeight="1"/>
    <row r="2308" s="2" customFormat="1" ht="12.75" customHeight="1"/>
    <row r="2309" s="2" customFormat="1" ht="12.75" customHeight="1"/>
    <row r="2310" s="2" customFormat="1" ht="12.75" customHeight="1"/>
    <row r="2311" s="2" customFormat="1" ht="12.75" customHeight="1"/>
    <row r="2312" s="2" customFormat="1" ht="12.75" customHeight="1"/>
    <row r="2313" s="2" customFormat="1" ht="12.75" customHeight="1"/>
    <row r="2314" s="2" customFormat="1" ht="12.75" customHeight="1"/>
    <row r="2315" s="2" customFormat="1" ht="12.75" customHeight="1"/>
    <row r="2316" s="2" customFormat="1" ht="12.75" customHeight="1"/>
    <row r="2317" s="2" customFormat="1" ht="12.75" customHeight="1"/>
    <row r="2318" s="2" customFormat="1" ht="12.75" customHeight="1"/>
    <row r="2319" s="2" customFormat="1" ht="12.75" customHeight="1"/>
    <row r="2320" s="2" customFormat="1" ht="12.75" customHeight="1"/>
    <row r="2321" s="2" customFormat="1" ht="12.75" customHeight="1"/>
    <row r="2322" s="2" customFormat="1" ht="12.75" customHeight="1"/>
    <row r="2323" s="2" customFormat="1" ht="12.75" customHeight="1"/>
    <row r="2324" s="2" customFormat="1" ht="12.75" customHeight="1"/>
    <row r="2325" s="2" customFormat="1" ht="12.75" customHeight="1"/>
    <row r="2326" s="2" customFormat="1" ht="12.75" customHeight="1"/>
    <row r="2327" s="2" customFormat="1" ht="12.75" customHeight="1"/>
    <row r="2328" s="2" customFormat="1" ht="12.75" customHeight="1"/>
    <row r="2329" s="2" customFormat="1" ht="12.75" customHeight="1"/>
    <row r="2330" s="2" customFormat="1" ht="12.75" customHeight="1"/>
    <row r="2331" s="2" customFormat="1" ht="12.75" customHeight="1"/>
    <row r="2332" s="2" customFormat="1" ht="12.75" customHeight="1"/>
    <row r="2333" s="2" customFormat="1" ht="12.75" customHeight="1"/>
    <row r="2334" s="2" customFormat="1" ht="12.75" customHeight="1"/>
    <row r="2335" s="2" customFormat="1" ht="12.75" customHeight="1"/>
    <row r="2336" s="2" customFormat="1" ht="12.75" customHeight="1"/>
    <row r="2337" s="2" customFormat="1" ht="12.75" customHeight="1"/>
    <row r="2338" s="2" customFormat="1" ht="12.75" customHeight="1"/>
    <row r="2339" s="2" customFormat="1" ht="12.75" customHeight="1"/>
    <row r="2340" s="2" customFormat="1" ht="12.75" customHeight="1"/>
    <row r="2341" s="2" customFormat="1" ht="12.75" customHeight="1"/>
    <row r="2342" s="2" customFormat="1" ht="12.75" customHeight="1"/>
    <row r="2343" s="2" customFormat="1" ht="12.75" customHeight="1"/>
    <row r="2344" s="2" customFormat="1" ht="12.75" customHeight="1"/>
    <row r="2345" s="2" customFormat="1" ht="12.75" customHeight="1"/>
    <row r="2346" s="2" customFormat="1" ht="12.75" customHeight="1"/>
    <row r="2347" s="2" customFormat="1" ht="12.75" customHeight="1"/>
    <row r="2348" s="2" customFormat="1" ht="12.75" customHeight="1"/>
    <row r="2349" s="2" customFormat="1" ht="12.75" customHeight="1"/>
    <row r="2350" s="2" customFormat="1" ht="12.75" customHeight="1"/>
    <row r="2351" s="2" customFormat="1" ht="12.75" customHeight="1"/>
    <row r="2352" s="2" customFormat="1" ht="12.75" customHeight="1"/>
    <row r="2353" s="2" customFormat="1" ht="12.75" customHeight="1"/>
    <row r="2354" s="2" customFormat="1" ht="12.75" customHeight="1"/>
    <row r="2355" s="2" customFormat="1" ht="12.75" customHeight="1"/>
    <row r="2356" s="2" customFormat="1" ht="12.75" customHeight="1"/>
    <row r="2357" s="2" customFormat="1" ht="12.75" customHeight="1"/>
    <row r="2358" s="2" customFormat="1" ht="12.75" customHeight="1"/>
    <row r="2359" s="2" customFormat="1" ht="12.75" customHeight="1"/>
    <row r="2360" s="2" customFormat="1" ht="12.75" customHeight="1"/>
    <row r="2361" s="2" customFormat="1" ht="12.75" customHeight="1"/>
    <row r="2362" s="2" customFormat="1" ht="12.75" customHeight="1"/>
    <row r="2363" s="2" customFormat="1" ht="12.75" customHeight="1"/>
    <row r="2364" s="2" customFormat="1" ht="12.75" customHeight="1"/>
    <row r="2365" s="2" customFormat="1" ht="12.75" customHeight="1"/>
    <row r="2366" s="2" customFormat="1" ht="12.75" customHeight="1"/>
    <row r="2367" s="2" customFormat="1" ht="12.75" customHeight="1"/>
    <row r="2368" s="2" customFormat="1" ht="12.75" customHeight="1"/>
    <row r="2369" s="2" customFormat="1" ht="12.75" customHeight="1"/>
    <row r="2370" s="2" customFormat="1" ht="12.75" customHeight="1"/>
    <row r="2371" s="2" customFormat="1" ht="12.75" customHeight="1"/>
    <row r="2372" s="2" customFormat="1" ht="12.75" customHeight="1"/>
    <row r="2373" s="2" customFormat="1" ht="12.75" customHeight="1"/>
    <row r="2374" s="2" customFormat="1" ht="12.75" customHeight="1"/>
    <row r="2375" s="2" customFormat="1" ht="12.75" customHeight="1"/>
    <row r="2376" s="2" customFormat="1" ht="12.75" customHeight="1"/>
    <row r="2377" s="2" customFormat="1" ht="12.75" customHeight="1"/>
    <row r="2378" s="2" customFormat="1" ht="12.75" customHeight="1"/>
    <row r="2379" s="2" customFormat="1" ht="12.75" customHeight="1"/>
    <row r="2380" s="2" customFormat="1" ht="12.75" customHeight="1"/>
    <row r="2381" s="2" customFormat="1" ht="12.75" customHeight="1"/>
    <row r="2382" s="2" customFormat="1" ht="12.75" customHeight="1"/>
    <row r="2383" s="2" customFormat="1" ht="12.75" customHeight="1"/>
    <row r="2384" s="2" customFormat="1" ht="12.75" customHeight="1"/>
    <row r="2385" s="2" customFormat="1" ht="12.75" customHeight="1"/>
    <row r="2386" s="2" customFormat="1" ht="12.75" customHeight="1"/>
    <row r="2387" s="2" customFormat="1" ht="12.75" customHeight="1"/>
    <row r="2388" s="2" customFormat="1" ht="12.75" customHeight="1"/>
    <row r="2389" s="2" customFormat="1" ht="12.75" customHeight="1"/>
    <row r="2390" s="2" customFormat="1" ht="12.75" customHeight="1"/>
    <row r="2391" s="2" customFormat="1" ht="12.75" customHeight="1"/>
    <row r="2392" s="2" customFormat="1" ht="12.75" customHeight="1"/>
    <row r="2393" s="2" customFormat="1" ht="12.75" customHeight="1"/>
    <row r="2394" s="2" customFormat="1" ht="12.75" customHeight="1"/>
    <row r="2395" s="2" customFormat="1" ht="12.75" customHeight="1"/>
    <row r="2396" s="2" customFormat="1" ht="12.75" customHeight="1"/>
    <row r="2397" s="2" customFormat="1" ht="12.75" customHeight="1"/>
    <row r="2398" s="2" customFormat="1" ht="12.75" customHeight="1"/>
    <row r="2399" s="2" customFormat="1" ht="12.75" customHeight="1"/>
    <row r="2400" s="2" customFormat="1" ht="12.75" customHeight="1"/>
    <row r="2401" s="2" customFormat="1" ht="12.75" customHeight="1"/>
    <row r="2402" s="2" customFormat="1" ht="12.75" customHeight="1"/>
    <row r="2403" s="2" customFormat="1" ht="12.75" customHeight="1"/>
    <row r="2404" s="2" customFormat="1" ht="12.75" customHeight="1"/>
    <row r="2405" s="2" customFormat="1" ht="12.75" customHeight="1"/>
    <row r="2406" s="2" customFormat="1" ht="12.75" customHeight="1"/>
    <row r="2407" s="2" customFormat="1" ht="12.75" customHeight="1"/>
    <row r="2408" s="2" customFormat="1" ht="12.75" customHeight="1"/>
    <row r="2409" s="2" customFormat="1" ht="12.75" customHeight="1"/>
    <row r="2410" s="2" customFormat="1" ht="12.75" customHeight="1"/>
    <row r="2411" s="2" customFormat="1" ht="12.75" customHeight="1"/>
    <row r="2412" s="2" customFormat="1" ht="12.75" customHeight="1"/>
    <row r="2413" s="2" customFormat="1" ht="12.75" customHeight="1"/>
    <row r="2414" s="2" customFormat="1" ht="12.75" customHeight="1"/>
    <row r="2415" s="2" customFormat="1" ht="12.75" customHeight="1"/>
    <row r="2416" s="2" customFormat="1" ht="12.75" customHeight="1"/>
    <row r="2417" s="2" customFormat="1" ht="12.75" customHeight="1"/>
    <row r="2418" s="2" customFormat="1" ht="12.75" customHeight="1"/>
    <row r="2419" s="2" customFormat="1" ht="12.75" customHeight="1"/>
    <row r="2420" s="2" customFormat="1" ht="12.75" customHeight="1"/>
    <row r="2421" s="2" customFormat="1" ht="12.75" customHeight="1"/>
    <row r="2422" s="2" customFormat="1" ht="12.75" customHeight="1"/>
    <row r="2423" s="2" customFormat="1" ht="12.75" customHeight="1"/>
    <row r="2424" s="2" customFormat="1" ht="12.75" customHeight="1"/>
    <row r="2425" s="2" customFormat="1" ht="12.75" customHeight="1"/>
    <row r="2426" s="2" customFormat="1" ht="12.75" customHeight="1"/>
    <row r="2427" s="2" customFormat="1" ht="12.75" customHeight="1"/>
    <row r="2428" s="2" customFormat="1" ht="12.75" customHeight="1"/>
    <row r="2429" s="2" customFormat="1" ht="12.75" customHeight="1"/>
    <row r="2430" s="2" customFormat="1" ht="12.75" customHeight="1"/>
    <row r="2431" s="2" customFormat="1" ht="12.75" customHeight="1"/>
    <row r="2432" s="2" customFormat="1" ht="12.75" customHeight="1"/>
    <row r="2433" s="2" customFormat="1" ht="12.75" customHeight="1"/>
    <row r="2434" s="2" customFormat="1" ht="12.75" customHeight="1"/>
    <row r="2435" s="2" customFormat="1" ht="12.75" customHeight="1"/>
    <row r="2436" s="2" customFormat="1" ht="12.75" customHeight="1"/>
    <row r="2437" s="2" customFormat="1" ht="12.75" customHeight="1"/>
    <row r="2438" s="2" customFormat="1" ht="12.75" customHeight="1"/>
    <row r="2439" s="2" customFormat="1" ht="12.75" customHeight="1"/>
    <row r="2440" s="2" customFormat="1" ht="12.75" customHeight="1"/>
    <row r="2441" s="2" customFormat="1" ht="12.75" customHeight="1"/>
    <row r="2442" s="2" customFormat="1" ht="12.75" customHeight="1"/>
    <row r="2443" s="2" customFormat="1" ht="12.75" customHeight="1"/>
    <row r="2444" s="2" customFormat="1" ht="12.75" customHeight="1"/>
    <row r="2445" s="2" customFormat="1" ht="12.75" customHeight="1"/>
    <row r="2446" s="2" customFormat="1" ht="12.75" customHeight="1"/>
    <row r="2447" s="2" customFormat="1" ht="12.75" customHeight="1"/>
    <row r="2448" s="2" customFormat="1" ht="12.75" customHeight="1"/>
    <row r="2449" s="2" customFormat="1" ht="12.75" customHeight="1"/>
    <row r="2450" s="2" customFormat="1" ht="12.75" customHeight="1"/>
    <row r="2451" s="2" customFormat="1" ht="12.75" customHeight="1"/>
    <row r="2452" s="2" customFormat="1" ht="12.75" customHeight="1"/>
    <row r="2453" s="2" customFormat="1" ht="12.75" customHeight="1"/>
    <row r="2454" s="2" customFormat="1" ht="12.75" customHeight="1"/>
    <row r="2455" s="2" customFormat="1" ht="12.75" customHeight="1"/>
    <row r="2456" s="2" customFormat="1" ht="12.75" customHeight="1"/>
    <row r="2457" s="2" customFormat="1" ht="12.75" customHeight="1"/>
    <row r="2458" s="2" customFormat="1" ht="12.75" customHeight="1"/>
    <row r="2459" s="2" customFormat="1" ht="12.75" customHeight="1"/>
    <row r="2460" s="2" customFormat="1" ht="12.75" customHeight="1"/>
    <row r="2461" s="2" customFormat="1" ht="12.75" customHeight="1"/>
    <row r="2462" s="2" customFormat="1" ht="12.75" customHeight="1"/>
    <row r="2463" s="2" customFormat="1" ht="12.75" customHeight="1"/>
    <row r="2464" s="2" customFormat="1" ht="12.75" customHeight="1"/>
    <row r="2465" s="2" customFormat="1" ht="12.75" customHeight="1"/>
    <row r="2466" s="2" customFormat="1" ht="12.75" customHeight="1"/>
    <row r="2467" s="2" customFormat="1" ht="12.75" customHeight="1"/>
    <row r="2468" s="2" customFormat="1" ht="12.75" customHeight="1"/>
    <row r="2469" s="2" customFormat="1" ht="12.75" customHeight="1"/>
    <row r="2470" s="2" customFormat="1" ht="12.75" customHeight="1"/>
    <row r="2471" s="2" customFormat="1" ht="12.75" customHeight="1"/>
    <row r="2472" s="2" customFormat="1" ht="12.75" customHeight="1"/>
    <row r="2473" s="2" customFormat="1" ht="12.75" customHeight="1"/>
    <row r="2474" s="2" customFormat="1" ht="12.75" customHeight="1"/>
    <row r="2475" s="2" customFormat="1" ht="12.75" customHeight="1"/>
    <row r="2476" s="2" customFormat="1" ht="12.75" customHeight="1"/>
    <row r="2477" s="2" customFormat="1" ht="12.75" customHeight="1"/>
    <row r="2478" s="2" customFormat="1" ht="12.75" customHeight="1"/>
    <row r="2479" s="2" customFormat="1" ht="12.75" customHeight="1"/>
    <row r="2480" s="2" customFormat="1" ht="12.75" customHeight="1"/>
    <row r="2481" s="2" customFormat="1" ht="12.75" customHeight="1"/>
    <row r="2482" s="2" customFormat="1" ht="12.75" customHeight="1"/>
    <row r="2483" s="2" customFormat="1" ht="12.75" customHeight="1"/>
    <row r="2484" s="2" customFormat="1" ht="12.75" customHeight="1"/>
    <row r="2485" s="2" customFormat="1" ht="12.75" customHeight="1"/>
    <row r="2486" s="2" customFormat="1" ht="12.75" customHeight="1"/>
    <row r="2487" s="2" customFormat="1" ht="12.75" customHeight="1"/>
    <row r="2488" s="2" customFormat="1" ht="12.75" customHeight="1"/>
    <row r="2489" s="2" customFormat="1" ht="12.75" customHeight="1"/>
    <row r="2490" s="2" customFormat="1" ht="12.75" customHeight="1"/>
    <row r="2491" s="2" customFormat="1" ht="12.75" customHeight="1"/>
    <row r="2492" s="2" customFormat="1" ht="12.75" customHeight="1"/>
    <row r="2493" s="2" customFormat="1" ht="12.75" customHeight="1"/>
    <row r="2494" s="2" customFormat="1" ht="12.75" customHeight="1"/>
    <row r="2495" s="2" customFormat="1" ht="12.75" customHeight="1"/>
    <row r="2496" s="2" customFormat="1" ht="12.75" customHeight="1"/>
    <row r="2497" s="2" customFormat="1" ht="12.75" customHeight="1"/>
    <row r="2498" s="2" customFormat="1" ht="12.75" customHeight="1"/>
    <row r="2499" s="2" customFormat="1" ht="12.75" customHeight="1"/>
    <row r="2500" s="2" customFormat="1" ht="12.75" customHeight="1"/>
    <row r="2501" s="2" customFormat="1" ht="12.75" customHeight="1"/>
    <row r="2502" s="2" customFormat="1" ht="12.75" customHeight="1"/>
    <row r="2503" s="2" customFormat="1" ht="12.75" customHeight="1"/>
    <row r="2504" s="2" customFormat="1" ht="12.75" customHeight="1"/>
    <row r="2505" s="2" customFormat="1" ht="12.75" customHeight="1"/>
    <row r="2506" s="2" customFormat="1" ht="12.75" customHeight="1"/>
    <row r="2507" s="2" customFormat="1" ht="12.75" customHeight="1"/>
    <row r="2508" s="2" customFormat="1" ht="12.75" customHeight="1"/>
    <row r="2509" s="2" customFormat="1" ht="12.75" customHeight="1"/>
    <row r="2510" s="2" customFormat="1" ht="12.75" customHeight="1"/>
    <row r="2511" s="2" customFormat="1" ht="12.75" customHeight="1"/>
    <row r="2512" s="2" customFormat="1" ht="12.75" customHeight="1"/>
    <row r="2513" s="2" customFormat="1" ht="12.75" customHeight="1"/>
    <row r="2514" s="2" customFormat="1" ht="12.75" customHeight="1"/>
    <row r="2515" s="2" customFormat="1" ht="12.75" customHeight="1"/>
    <row r="2516" s="2" customFormat="1" ht="12.75" customHeight="1"/>
    <row r="2517" s="2" customFormat="1" ht="12.75" customHeight="1"/>
    <row r="2518" s="2" customFormat="1" ht="12.75" customHeight="1"/>
    <row r="2519" s="2" customFormat="1" ht="12.75" customHeight="1"/>
    <row r="2520" s="2" customFormat="1" ht="12.75" customHeight="1"/>
    <row r="2521" s="2" customFormat="1" ht="12.75" customHeight="1"/>
    <row r="2522" s="2" customFormat="1" ht="12.75" customHeight="1"/>
    <row r="2523" s="2" customFormat="1" ht="12.75" customHeight="1"/>
    <row r="2524" s="2" customFormat="1" ht="12.75" customHeight="1"/>
    <row r="2525" s="2" customFormat="1" ht="12.75" customHeight="1"/>
    <row r="2526" s="2" customFormat="1" ht="12.75" customHeight="1"/>
    <row r="2527" s="2" customFormat="1" ht="12.75" customHeight="1"/>
    <row r="2528" s="2" customFormat="1" ht="12.75" customHeight="1"/>
    <row r="2529" s="2" customFormat="1" ht="12.75" customHeight="1"/>
    <row r="2530" s="2" customFormat="1" ht="12.75" customHeight="1"/>
    <row r="2531" s="2" customFormat="1" ht="12.75" customHeight="1"/>
    <row r="2532" s="2" customFormat="1" ht="12.75" customHeight="1"/>
    <row r="2533" s="2" customFormat="1" ht="12.75" customHeight="1"/>
    <row r="2534" s="2" customFormat="1" ht="12.75" customHeight="1"/>
    <row r="2535" s="2" customFormat="1" ht="12.75" customHeight="1"/>
    <row r="2536" s="2" customFormat="1" ht="12.75" customHeight="1"/>
    <row r="2537" s="2" customFormat="1" ht="12.75" customHeight="1"/>
    <row r="2538" s="2" customFormat="1" ht="12.75" customHeight="1"/>
    <row r="2539" s="2" customFormat="1" ht="12.75" customHeight="1"/>
    <row r="2540" s="2" customFormat="1" ht="12.75" customHeight="1"/>
    <row r="2541" s="2" customFormat="1" ht="12.75" customHeight="1"/>
    <row r="2542" s="2" customFormat="1" ht="12.75" customHeight="1"/>
    <row r="2543" s="2" customFormat="1" ht="12.75" customHeight="1"/>
    <row r="2544" s="2" customFormat="1" ht="12.75" customHeight="1"/>
    <row r="2545" s="2" customFormat="1" ht="12.75" customHeight="1"/>
    <row r="2546" s="2" customFormat="1" ht="12.75" customHeight="1"/>
    <row r="2547" s="2" customFormat="1" ht="12.75" customHeight="1"/>
    <row r="2548" s="2" customFormat="1" ht="12.75" customHeight="1"/>
    <row r="2549" s="2" customFormat="1" ht="12.75" customHeight="1"/>
    <row r="2550" s="2" customFormat="1" ht="12.75" customHeight="1"/>
    <row r="2551" s="2" customFormat="1" ht="12.75" customHeight="1"/>
    <row r="2552" s="2" customFormat="1" ht="12.75" customHeight="1"/>
    <row r="2553" s="2" customFormat="1" ht="12.75" customHeight="1"/>
    <row r="2554" s="2" customFormat="1" ht="12.75" customHeight="1"/>
    <row r="2555" s="2" customFormat="1" ht="12.75" customHeight="1"/>
    <row r="2556" s="2" customFormat="1" ht="12.75" customHeight="1"/>
    <row r="2557" s="2" customFormat="1" ht="12.75" customHeight="1"/>
    <row r="2558" s="2" customFormat="1" ht="12.75" customHeight="1"/>
    <row r="2559" s="2" customFormat="1" ht="12.75" customHeight="1"/>
    <row r="2560" s="2" customFormat="1" ht="12.75" customHeight="1"/>
    <row r="2561" s="2" customFormat="1" ht="12.75" customHeight="1"/>
    <row r="2562" s="2" customFormat="1" ht="12.75" customHeight="1"/>
    <row r="2563" s="2" customFormat="1" ht="12.75" customHeight="1"/>
    <row r="2564" s="2" customFormat="1" ht="12.75" customHeight="1"/>
    <row r="2565" s="2" customFormat="1" ht="12.75" customHeight="1"/>
    <row r="2566" s="2" customFormat="1" ht="12.75" customHeight="1"/>
    <row r="2567" s="2" customFormat="1" ht="12.75" customHeight="1"/>
    <row r="2568" s="2" customFormat="1" ht="12.75" customHeight="1"/>
    <row r="2569" s="2" customFormat="1" ht="12.75" customHeight="1"/>
    <row r="2570" s="2" customFormat="1" ht="12.75" customHeight="1"/>
    <row r="2571" s="2" customFormat="1" ht="12.75" customHeight="1"/>
    <row r="2572" s="2" customFormat="1" ht="12.75" customHeight="1"/>
    <row r="2573" s="2" customFormat="1" ht="12.75" customHeight="1"/>
    <row r="2574" s="2" customFormat="1" ht="12.75" customHeight="1"/>
    <row r="2575" s="2" customFormat="1" ht="12.75" customHeight="1"/>
    <row r="2576" s="2" customFormat="1" ht="12.75" customHeight="1"/>
    <row r="2577" s="2" customFormat="1" ht="12.75" customHeight="1"/>
    <row r="2578" s="2" customFormat="1" ht="12.75" customHeight="1"/>
    <row r="2579" s="2" customFormat="1" ht="12.75" customHeight="1"/>
    <row r="2580" s="2" customFormat="1" ht="12.75" customHeight="1"/>
    <row r="2581" s="2" customFormat="1" ht="12.75" customHeight="1"/>
    <row r="2582" s="2" customFormat="1" ht="12.75" customHeight="1"/>
    <row r="2583" s="2" customFormat="1" ht="12.75" customHeight="1"/>
    <row r="2584" s="2" customFormat="1" ht="12.75" customHeight="1"/>
    <row r="2585" s="2" customFormat="1" ht="12.75" customHeight="1"/>
    <row r="2586" s="2" customFormat="1" ht="12.75" customHeight="1"/>
    <row r="2587" s="2" customFormat="1" ht="12.75" customHeight="1"/>
    <row r="2588" s="2" customFormat="1" ht="12.75" customHeight="1"/>
    <row r="2589" s="2" customFormat="1" ht="12.75" customHeight="1"/>
    <row r="2590" s="2" customFormat="1" ht="12.75" customHeight="1"/>
    <row r="2591" s="2" customFormat="1" ht="12.75" customHeight="1"/>
    <row r="2592" s="2" customFormat="1" ht="12.75" customHeight="1"/>
    <row r="2593" s="2" customFormat="1" ht="12.75" customHeight="1"/>
    <row r="2594" s="2" customFormat="1" ht="12.75" customHeight="1"/>
    <row r="2595" s="2" customFormat="1" ht="12.75" customHeight="1"/>
    <row r="2596" s="2" customFormat="1" ht="12.75" customHeight="1"/>
    <row r="2597" s="2" customFormat="1" ht="12.75" customHeight="1"/>
    <row r="2598" s="2" customFormat="1" ht="12.75" customHeight="1"/>
    <row r="2599" s="2" customFormat="1" ht="12.75" customHeight="1"/>
    <row r="2600" s="2" customFormat="1" ht="12.75" customHeight="1"/>
    <row r="2601" s="2" customFormat="1" ht="12.75" customHeight="1"/>
    <row r="2602" s="2" customFormat="1" ht="12.75" customHeight="1"/>
    <row r="2603" s="2" customFormat="1" ht="12.75" customHeight="1"/>
    <row r="2604" s="2" customFormat="1" ht="12.75" customHeight="1"/>
    <row r="2605" s="2" customFormat="1" ht="12.75" customHeight="1"/>
    <row r="2606" s="2" customFormat="1" ht="12.75" customHeight="1"/>
    <row r="2607" s="2" customFormat="1" ht="12.75" customHeight="1"/>
    <row r="2608" s="2" customFormat="1" ht="12.75" customHeight="1"/>
    <row r="2609" s="2" customFormat="1" ht="12.75" customHeight="1"/>
    <row r="2610" s="2" customFormat="1" ht="12.75" customHeight="1"/>
    <row r="2611" s="2" customFormat="1" ht="12.75" customHeight="1"/>
    <row r="2612" s="2" customFormat="1" ht="12.75" customHeight="1"/>
    <row r="2613" s="2" customFormat="1" ht="12.75" customHeight="1"/>
    <row r="2614" s="2" customFormat="1" ht="12.75" customHeight="1"/>
    <row r="2615" s="2" customFormat="1" ht="12.75" customHeight="1"/>
    <row r="2616" s="2" customFormat="1" ht="12.75" customHeight="1"/>
    <row r="2617" s="2" customFormat="1" ht="12.75" customHeight="1"/>
    <row r="2618" s="2" customFormat="1" ht="12.75" customHeight="1"/>
    <row r="2619" s="2" customFormat="1" ht="12.75" customHeight="1"/>
    <row r="2620" s="2" customFormat="1" ht="12.75" customHeight="1"/>
    <row r="2621" s="2" customFormat="1" ht="12.75" customHeight="1"/>
    <row r="2622" s="2" customFormat="1" ht="12.75" customHeight="1"/>
    <row r="2623" s="2" customFormat="1" ht="12.75" customHeight="1"/>
    <row r="2624" s="2" customFormat="1" ht="12.75" customHeight="1"/>
    <row r="2625" s="2" customFormat="1" ht="12.75" customHeight="1"/>
    <row r="2626" s="2" customFormat="1" ht="12.75" customHeight="1"/>
    <row r="2627" s="2" customFormat="1" ht="12.75" customHeight="1"/>
    <row r="2628" s="2" customFormat="1" ht="12.75" customHeight="1"/>
    <row r="2629" s="2" customFormat="1" ht="12.75" customHeight="1"/>
    <row r="2630" s="2" customFormat="1" ht="12.75" customHeight="1"/>
    <row r="2631" s="2" customFormat="1" ht="12.75" customHeight="1"/>
    <row r="2632" s="2" customFormat="1" ht="12.75" customHeight="1"/>
    <row r="2633" s="2" customFormat="1" ht="12.75" customHeight="1"/>
    <row r="2634" s="2" customFormat="1" ht="12.75" customHeight="1"/>
    <row r="2635" s="2" customFormat="1" ht="12.75" customHeight="1"/>
    <row r="2636" s="2" customFormat="1" ht="12.75" customHeight="1"/>
    <row r="2637" s="2" customFormat="1" ht="12.75" customHeight="1"/>
    <row r="2638" s="2" customFormat="1" ht="12.75" customHeight="1"/>
    <row r="2639" s="2" customFormat="1" ht="12.75" customHeight="1"/>
    <row r="2640" s="2" customFormat="1" ht="12.75" customHeight="1"/>
    <row r="2641" s="2" customFormat="1" ht="12.75" customHeight="1"/>
    <row r="2642" s="2" customFormat="1" ht="12.75" customHeight="1"/>
    <row r="2643" s="2" customFormat="1" ht="12.75" customHeight="1"/>
    <row r="2644" s="2" customFormat="1" ht="12.75" customHeight="1"/>
    <row r="2645" s="2" customFormat="1" ht="12.75" customHeight="1"/>
    <row r="2646" s="2" customFormat="1" ht="12.75" customHeight="1"/>
    <row r="2647" s="2" customFormat="1" ht="12.75" customHeight="1"/>
    <row r="2648" s="2" customFormat="1" ht="12.75" customHeight="1"/>
    <row r="2649" s="2" customFormat="1" ht="12.75" customHeight="1"/>
    <row r="2650" s="2" customFormat="1" ht="12.75" customHeight="1"/>
    <row r="2651" s="2" customFormat="1" ht="12.75" customHeight="1"/>
    <row r="2652" s="2" customFormat="1" ht="12.75" customHeight="1"/>
    <row r="2653" s="2" customFormat="1" ht="12.75" customHeight="1"/>
    <row r="2654" s="2" customFormat="1" ht="12.75" customHeight="1"/>
    <row r="2655" s="2" customFormat="1" ht="12.75" customHeight="1"/>
    <row r="2656" s="2" customFormat="1" ht="12.75" customHeight="1"/>
    <row r="2657" s="2" customFormat="1" ht="12.75" customHeight="1"/>
    <row r="2658" s="2" customFormat="1" ht="12.75" customHeight="1"/>
    <row r="2659" s="2" customFormat="1" ht="12.75" customHeight="1"/>
    <row r="2660" s="2" customFormat="1" ht="12.75" customHeight="1"/>
    <row r="2661" s="2" customFormat="1" ht="12.75" customHeight="1"/>
    <row r="2662" s="2" customFormat="1" ht="12.75" customHeight="1"/>
    <row r="2663" s="2" customFormat="1" ht="12.75" customHeight="1"/>
    <row r="2664" s="2" customFormat="1" ht="12.75" customHeight="1"/>
    <row r="2665" s="2" customFormat="1" ht="12.75" customHeight="1"/>
    <row r="2666" s="2" customFormat="1" ht="12.75" customHeight="1"/>
    <row r="2667" s="2" customFormat="1" ht="12.75" customHeight="1"/>
    <row r="2668" s="2" customFormat="1" ht="12.75" customHeight="1"/>
    <row r="2669" s="2" customFormat="1" ht="12.75" customHeight="1"/>
    <row r="2670" s="2" customFormat="1" ht="12.75" customHeight="1"/>
    <row r="2671" s="2" customFormat="1" ht="12.75" customHeight="1"/>
    <row r="2672" s="2" customFormat="1" ht="12.75" customHeight="1"/>
    <row r="2673" s="2" customFormat="1" ht="12.75" customHeight="1"/>
    <row r="2674" s="2" customFormat="1" ht="12.75" customHeight="1"/>
    <row r="2675" s="2" customFormat="1" ht="12.75" customHeight="1"/>
    <row r="2676" s="2" customFormat="1" ht="12.75" customHeight="1"/>
    <row r="2677" s="2" customFormat="1" ht="12.75" customHeight="1"/>
    <row r="2678" s="2" customFormat="1" ht="12.75" customHeight="1"/>
    <row r="2679" s="2" customFormat="1" ht="12.75" customHeight="1"/>
    <row r="2680" s="2" customFormat="1" ht="12.75" customHeight="1"/>
    <row r="2681" s="2" customFormat="1" ht="12.75" customHeight="1"/>
    <row r="2682" s="2" customFormat="1" ht="12.75" customHeight="1"/>
    <row r="2683" s="2" customFormat="1" ht="12.75" customHeight="1"/>
    <row r="2684" s="2" customFormat="1" ht="12.75" customHeight="1"/>
    <row r="2685" s="2" customFormat="1" ht="12.75" customHeight="1"/>
    <row r="2686" s="2" customFormat="1" ht="12.75" customHeight="1"/>
    <row r="2687" s="2" customFormat="1" ht="12.75" customHeight="1"/>
    <row r="2688" s="2" customFormat="1" ht="12.75" customHeight="1"/>
    <row r="2689" s="2" customFormat="1" ht="12.75" customHeight="1"/>
    <row r="2690" s="2" customFormat="1" ht="12.75" customHeight="1"/>
    <row r="2691" s="2" customFormat="1" ht="12.75" customHeight="1"/>
    <row r="2692" s="2" customFormat="1" ht="12.75" customHeight="1"/>
    <row r="2693" s="2" customFormat="1" ht="12.75" customHeight="1"/>
    <row r="2694" s="2" customFormat="1" ht="12.75" customHeight="1"/>
    <row r="2695" s="2" customFormat="1" ht="12.75" customHeight="1"/>
    <row r="2696" s="2" customFormat="1" ht="12.75" customHeight="1"/>
    <row r="2697" s="2" customFormat="1" ht="12.75" customHeight="1"/>
    <row r="2698" s="2" customFormat="1" ht="12.75" customHeight="1"/>
    <row r="2699" s="2" customFormat="1" ht="12.75" customHeight="1"/>
    <row r="2700" s="2" customFormat="1" ht="12.75" customHeight="1"/>
    <row r="2701" s="2" customFormat="1" ht="12.75" customHeight="1"/>
    <row r="2702" s="2" customFormat="1" ht="12.75" customHeight="1"/>
    <row r="2703" s="2" customFormat="1" ht="12.75" customHeight="1"/>
    <row r="2704" s="2" customFormat="1" ht="12.75" customHeight="1"/>
    <row r="2705" s="2" customFormat="1" ht="12.75" customHeight="1"/>
    <row r="2706" s="2" customFormat="1" ht="12.75" customHeight="1"/>
    <row r="2707" s="2" customFormat="1" ht="12.75" customHeight="1"/>
    <row r="2708" s="2" customFormat="1" ht="12.75" customHeight="1"/>
    <row r="2709" s="2" customFormat="1" ht="12.75" customHeight="1"/>
    <row r="2710" s="2" customFormat="1" ht="12.75" customHeight="1"/>
    <row r="2711" s="2" customFormat="1" ht="12.75" customHeight="1"/>
    <row r="2712" s="2" customFormat="1" ht="12.75" customHeight="1"/>
    <row r="2713" s="2" customFormat="1" ht="12.75" customHeight="1"/>
    <row r="2714" s="2" customFormat="1" ht="12.75" customHeight="1"/>
    <row r="2715" s="2" customFormat="1" ht="12.75" customHeight="1"/>
    <row r="2716" s="2" customFormat="1" ht="12.75" customHeight="1"/>
    <row r="2717" s="2" customFormat="1" ht="12.75" customHeight="1"/>
    <row r="2718" s="2" customFormat="1" ht="12.75" customHeight="1"/>
    <row r="2719" s="2" customFormat="1" ht="12.75" customHeight="1"/>
    <row r="2720" s="2" customFormat="1" ht="12.75" customHeight="1"/>
    <row r="2721" s="2" customFormat="1" ht="12.75" customHeight="1"/>
    <row r="2722" s="2" customFormat="1" ht="12.75" customHeight="1"/>
    <row r="2723" s="2" customFormat="1" ht="12.75" customHeight="1"/>
    <row r="2724" s="2" customFormat="1" ht="12.75" customHeight="1"/>
    <row r="2725" s="2" customFormat="1" ht="12.75" customHeight="1"/>
    <row r="2726" s="2" customFormat="1" ht="12.75" customHeight="1"/>
    <row r="2727" s="2" customFormat="1" ht="12.75" customHeight="1"/>
    <row r="2728" s="2" customFormat="1" ht="12.75" customHeight="1"/>
    <row r="2729" s="2" customFormat="1" ht="12.75" customHeight="1"/>
    <row r="2730" s="2" customFormat="1" ht="12.75" customHeight="1"/>
    <row r="2731" s="2" customFormat="1" ht="12.75" customHeight="1"/>
    <row r="2732" s="2" customFormat="1" ht="12.75" customHeight="1"/>
    <row r="2733" s="2" customFormat="1" ht="12.75" customHeight="1"/>
    <row r="2734" s="2" customFormat="1" ht="12.75" customHeight="1"/>
    <row r="2735" s="2" customFormat="1" ht="12.75" customHeight="1"/>
    <row r="2736" s="2" customFormat="1" ht="12.75" customHeight="1"/>
    <row r="2737" s="2" customFormat="1" ht="12.75" customHeight="1"/>
    <row r="2738" s="2" customFormat="1" ht="12.75" customHeight="1"/>
    <row r="2739" s="2" customFormat="1" ht="12.75" customHeight="1"/>
    <row r="2740" s="2" customFormat="1" ht="12.75" customHeight="1"/>
    <row r="2741" s="2" customFormat="1" ht="12.75" customHeight="1"/>
    <row r="2742" s="2" customFormat="1" ht="12.75" customHeight="1"/>
    <row r="2743" s="2" customFormat="1" ht="12.75" customHeight="1"/>
    <row r="2744" s="2" customFormat="1" ht="12.75" customHeight="1"/>
    <row r="2745" s="2" customFormat="1" ht="12.75" customHeight="1"/>
    <row r="2746" s="2" customFormat="1" ht="12.75" customHeight="1"/>
    <row r="2747" s="2" customFormat="1" ht="12.75" customHeight="1"/>
    <row r="2748" s="2" customFormat="1" ht="12.75" customHeight="1"/>
    <row r="2749" s="2" customFormat="1" ht="12.75" customHeight="1"/>
    <row r="2750" s="2" customFormat="1" ht="12.75" customHeight="1"/>
    <row r="2751" s="2" customFormat="1" ht="12.75" customHeight="1"/>
    <row r="2752" s="2" customFormat="1" ht="12.75" customHeight="1"/>
    <row r="2753" s="2" customFormat="1" ht="12.75" customHeight="1"/>
    <row r="2754" s="2" customFormat="1" ht="12.75" customHeight="1"/>
    <row r="2755" s="2" customFormat="1" ht="12.75" customHeight="1"/>
    <row r="2756" s="2" customFormat="1" ht="12.75" customHeight="1"/>
    <row r="2757" s="2" customFormat="1" ht="12.75" customHeight="1"/>
    <row r="2758" s="2" customFormat="1" ht="12.75" customHeight="1"/>
    <row r="2759" s="2" customFormat="1" ht="12.75" customHeight="1"/>
    <row r="2760" s="2" customFormat="1" ht="12.75" customHeight="1"/>
    <row r="2761" s="2" customFormat="1" ht="12.75" customHeight="1"/>
    <row r="2762" s="2" customFormat="1" ht="12.75" customHeight="1"/>
    <row r="2763" s="2" customFormat="1" ht="12.75" customHeight="1"/>
    <row r="2764" s="2" customFormat="1" ht="12.75" customHeight="1"/>
    <row r="2765" s="2" customFormat="1" ht="12.75" customHeight="1"/>
    <row r="2766" s="2" customFormat="1" ht="12.75" customHeight="1"/>
    <row r="2767" s="2" customFormat="1" ht="12.75" customHeight="1"/>
    <row r="2768" s="2" customFormat="1" ht="12.75" customHeight="1"/>
    <row r="2769" s="2" customFormat="1" ht="12.75" customHeight="1"/>
    <row r="2770" s="2" customFormat="1" ht="12.75" customHeight="1"/>
    <row r="2771" s="2" customFormat="1" ht="12.75" customHeight="1"/>
    <row r="2772" s="2" customFormat="1" ht="12.75" customHeight="1"/>
    <row r="2773" s="2" customFormat="1" ht="12.75" customHeight="1"/>
    <row r="2774" s="2" customFormat="1" ht="12.75" customHeight="1"/>
    <row r="2775" s="2" customFormat="1" ht="12.75" customHeight="1"/>
    <row r="2776" s="2" customFormat="1" ht="12.75" customHeight="1"/>
    <row r="2777" s="2" customFormat="1" ht="12.75" customHeight="1"/>
    <row r="2778" s="2" customFormat="1" ht="12.75" customHeight="1"/>
    <row r="2779" s="2" customFormat="1" ht="12.75" customHeight="1"/>
    <row r="2780" s="2" customFormat="1" ht="12.75" customHeight="1"/>
    <row r="2781" s="2" customFormat="1" ht="12.75" customHeight="1"/>
    <row r="2782" s="2" customFormat="1" ht="12.75" customHeight="1"/>
    <row r="2783" s="2" customFormat="1" ht="12.75" customHeight="1"/>
    <row r="2784" s="2" customFormat="1" ht="12.75" customHeight="1"/>
    <row r="2785" s="2" customFormat="1" ht="12.75" customHeight="1"/>
    <row r="2786" s="2" customFormat="1" ht="12.75" customHeight="1"/>
    <row r="2787" s="2" customFormat="1" ht="12.75" customHeight="1"/>
    <row r="2788" s="2" customFormat="1" ht="12.75" customHeight="1"/>
    <row r="2789" s="2" customFormat="1" ht="12.75" customHeight="1"/>
    <row r="2790" s="2" customFormat="1" ht="12.75" customHeight="1"/>
    <row r="2791" s="2" customFormat="1" ht="12.75" customHeight="1"/>
    <row r="2792" s="2" customFormat="1" ht="12.75" customHeight="1"/>
    <row r="2793" s="2" customFormat="1" ht="12.75" customHeight="1"/>
    <row r="2794" s="2" customFormat="1" ht="12.75" customHeight="1"/>
    <row r="2795" s="2" customFormat="1" ht="12.75" customHeight="1"/>
    <row r="2796" s="2" customFormat="1" ht="12.75" customHeight="1"/>
    <row r="2797" s="2" customFormat="1" ht="12.75" customHeight="1"/>
    <row r="2798" s="2" customFormat="1" ht="12.75" customHeight="1"/>
    <row r="2799" s="2" customFormat="1" ht="12.75" customHeight="1"/>
    <row r="2800" s="2" customFormat="1" ht="12.75" customHeight="1"/>
    <row r="2801" s="2" customFormat="1" ht="12.75" customHeight="1"/>
    <row r="2802" s="2" customFormat="1" ht="12.75" customHeight="1"/>
    <row r="2803" s="2" customFormat="1" ht="12.75" customHeight="1"/>
    <row r="2804" s="2" customFormat="1" ht="12.75" customHeight="1"/>
    <row r="2805" s="2" customFormat="1" ht="12.75" customHeight="1"/>
    <row r="2806" s="2" customFormat="1" ht="12.75" customHeight="1"/>
    <row r="2807" s="2" customFormat="1" ht="12.75" customHeight="1"/>
    <row r="2808" s="2" customFormat="1" ht="12.75" customHeight="1"/>
    <row r="2809" s="2" customFormat="1" ht="12.75" customHeight="1"/>
    <row r="2810" s="2" customFormat="1" ht="12.75" customHeight="1"/>
    <row r="2811" s="2" customFormat="1" ht="12.75" customHeight="1"/>
    <row r="2812" s="2" customFormat="1" ht="12.75" customHeight="1"/>
    <row r="2813" s="2" customFormat="1" ht="12.75" customHeight="1"/>
    <row r="2814" s="2" customFormat="1" ht="12.75" customHeight="1"/>
    <row r="2815" s="2" customFormat="1" ht="12.75" customHeight="1"/>
    <row r="2816" s="2" customFormat="1" ht="12.75" customHeight="1"/>
    <row r="2817" s="2" customFormat="1" ht="12.75" customHeight="1"/>
    <row r="2818" s="2" customFormat="1" ht="12.75" customHeight="1"/>
    <row r="2819" s="2" customFormat="1" ht="12.75" customHeight="1"/>
    <row r="2820" s="2" customFormat="1" ht="12.75" customHeight="1"/>
    <row r="2821" s="2" customFormat="1" ht="12.75" customHeight="1"/>
    <row r="2822" s="2" customFormat="1" ht="12.75" customHeight="1"/>
    <row r="2823" s="2" customFormat="1" ht="12.75" customHeight="1"/>
    <row r="2824" s="2" customFormat="1" ht="12.75" customHeight="1"/>
    <row r="2825" s="2" customFormat="1" ht="12.75" customHeight="1"/>
    <row r="2826" s="2" customFormat="1" ht="12.75" customHeight="1"/>
    <row r="2827" s="2" customFormat="1" ht="12.75" customHeight="1"/>
    <row r="2828" s="2" customFormat="1" ht="12.75" customHeight="1"/>
    <row r="2829" s="2" customFormat="1" ht="12.75" customHeight="1"/>
    <row r="2830" s="2" customFormat="1" ht="12.75" customHeight="1"/>
    <row r="2831" s="2" customFormat="1" ht="12.75" customHeight="1"/>
    <row r="2832" s="2" customFormat="1" ht="12.75" customHeight="1"/>
    <row r="2833" s="2" customFormat="1" ht="12.75" customHeight="1"/>
    <row r="2834" s="2" customFormat="1" ht="12.75" customHeight="1"/>
    <row r="2835" s="2" customFormat="1" ht="12.75" customHeight="1"/>
    <row r="2836" s="2" customFormat="1" ht="12.75" customHeight="1"/>
    <row r="2837" s="2" customFormat="1" ht="12.75" customHeight="1"/>
    <row r="2838" s="2" customFormat="1" ht="12.75" customHeight="1"/>
    <row r="2839" s="2" customFormat="1" ht="12.75" customHeight="1"/>
    <row r="2840" s="2" customFormat="1" ht="12.75" customHeight="1"/>
    <row r="2841" s="2" customFormat="1" ht="12.75" customHeight="1"/>
    <row r="2842" s="2" customFormat="1" ht="12.75" customHeight="1"/>
    <row r="2843" s="2" customFormat="1" ht="12.75" customHeight="1"/>
    <row r="2844" s="2" customFormat="1" ht="12.75" customHeight="1"/>
    <row r="2845" s="2" customFormat="1" ht="12.75" customHeight="1"/>
    <row r="2846" s="2" customFormat="1" ht="12.75" customHeight="1"/>
    <row r="2847" s="2" customFormat="1" ht="12.75" customHeight="1"/>
    <row r="2848" s="2" customFormat="1" ht="12.75" customHeight="1"/>
    <row r="2849" s="2" customFormat="1" ht="12.75" customHeight="1"/>
    <row r="2850" s="2" customFormat="1" ht="12.75" customHeight="1"/>
    <row r="2851" s="2" customFormat="1" ht="12.75" customHeight="1"/>
    <row r="2852" s="2" customFormat="1" ht="12.75" customHeight="1"/>
    <row r="2853" s="2" customFormat="1" ht="12.75" customHeight="1"/>
    <row r="2854" s="2" customFormat="1" ht="12.75" customHeight="1"/>
    <row r="2855" s="2" customFormat="1" ht="12.75" customHeight="1"/>
    <row r="2856" s="2" customFormat="1" ht="12.75" customHeight="1"/>
    <row r="2857" s="2" customFormat="1" ht="12.75" customHeight="1"/>
    <row r="2858" s="2" customFormat="1" ht="12.75" customHeight="1"/>
    <row r="2859" s="2" customFormat="1" ht="12.75" customHeight="1"/>
    <row r="2860" s="2" customFormat="1" ht="12.75" customHeight="1"/>
    <row r="2861" s="2" customFormat="1" ht="12.75" customHeight="1"/>
    <row r="2862" s="2" customFormat="1" ht="12.75" customHeight="1"/>
    <row r="2863" s="2" customFormat="1" ht="12.75" customHeight="1"/>
    <row r="2864" s="2" customFormat="1" ht="12.75" customHeight="1"/>
    <row r="2865" s="2" customFormat="1" ht="12.75" customHeight="1"/>
    <row r="2866" s="2" customFormat="1" ht="12.75" customHeight="1"/>
    <row r="2867" s="2" customFormat="1" ht="12.75" customHeight="1"/>
    <row r="2868" s="2" customFormat="1" ht="12.75" customHeight="1"/>
    <row r="2869" s="2" customFormat="1" ht="12.75" customHeight="1"/>
    <row r="2870" s="2" customFormat="1" ht="12.75" customHeight="1"/>
    <row r="2871" s="2" customFormat="1" ht="12.75" customHeight="1"/>
    <row r="2872" s="2" customFormat="1" ht="12.75" customHeight="1"/>
    <row r="2873" s="2" customFormat="1" ht="12.75" customHeight="1"/>
    <row r="2874" s="2" customFormat="1" ht="12.75" customHeight="1"/>
    <row r="2875" s="2" customFormat="1" ht="12.75" customHeight="1"/>
    <row r="2876" s="2" customFormat="1" ht="12.75" customHeight="1"/>
    <row r="2877" s="2" customFormat="1" ht="12.75" customHeight="1"/>
    <row r="2878" s="2" customFormat="1" ht="12.75" customHeight="1"/>
    <row r="2879" s="2" customFormat="1" ht="12.75" customHeight="1"/>
    <row r="2880" s="2" customFormat="1" ht="12.75" customHeight="1"/>
    <row r="2881" s="2" customFormat="1" ht="12.75" customHeight="1"/>
    <row r="2882" s="2" customFormat="1" ht="12.75" customHeight="1"/>
    <row r="2883" s="2" customFormat="1" ht="12.75" customHeight="1"/>
    <row r="2884" s="2" customFormat="1" ht="12.75" customHeight="1"/>
    <row r="2885" s="2" customFormat="1" ht="12.75" customHeight="1"/>
    <row r="2886" s="2" customFormat="1" ht="12.75" customHeight="1"/>
    <row r="2887" s="2" customFormat="1" ht="12.75" customHeight="1"/>
    <row r="2888" s="2" customFormat="1" ht="12.75" customHeight="1"/>
    <row r="2889" s="2" customFormat="1" ht="12.75" customHeight="1"/>
    <row r="2890" s="2" customFormat="1" ht="12.75" customHeight="1"/>
    <row r="2891" s="2" customFormat="1" ht="12.75" customHeight="1"/>
    <row r="2892" s="2" customFormat="1" ht="12.75" customHeight="1"/>
    <row r="2893" s="2" customFormat="1" ht="12.75" customHeight="1"/>
    <row r="2894" s="2" customFormat="1" ht="12.75" customHeight="1"/>
    <row r="2895" s="2" customFormat="1" ht="12.75" customHeight="1"/>
    <row r="2896" s="2" customFormat="1" ht="12.75" customHeight="1"/>
    <row r="2897" s="2" customFormat="1" ht="12.75" customHeight="1"/>
    <row r="2898" s="2" customFormat="1" ht="12.75" customHeight="1"/>
    <row r="2899" s="2" customFormat="1" ht="12.75" customHeight="1"/>
    <row r="2900" s="2" customFormat="1" ht="12.75" customHeight="1"/>
    <row r="2901" s="2" customFormat="1" ht="12.75" customHeight="1"/>
    <row r="2902" s="2" customFormat="1" ht="12.75" customHeight="1"/>
    <row r="2903" s="2" customFormat="1" ht="12.75" customHeight="1"/>
    <row r="2904" s="2" customFormat="1" ht="12.75" customHeight="1"/>
    <row r="2905" s="2" customFormat="1" ht="12.75" customHeight="1"/>
    <row r="2906" s="2" customFormat="1" ht="12.75" customHeight="1"/>
    <row r="2907" s="2" customFormat="1" ht="12.75" customHeight="1"/>
    <row r="2908" s="2" customFormat="1" ht="12.75" customHeight="1"/>
    <row r="2909" s="2" customFormat="1" ht="12.75" customHeight="1"/>
    <row r="2910" s="2" customFormat="1" ht="12.75" customHeight="1"/>
    <row r="2911" s="2" customFormat="1" ht="12.75" customHeight="1"/>
    <row r="2912" s="2" customFormat="1" ht="12.75" customHeight="1"/>
    <row r="2913" s="2" customFormat="1" ht="12.75" customHeight="1"/>
    <row r="2914" s="2" customFormat="1" ht="12.75" customHeight="1"/>
    <row r="2915" s="2" customFormat="1" ht="12.75" customHeight="1"/>
    <row r="2916" s="2" customFormat="1" ht="12.75" customHeight="1"/>
    <row r="2917" s="2" customFormat="1" ht="12.75" customHeight="1"/>
    <row r="2918" s="2" customFormat="1" ht="12.75" customHeight="1"/>
    <row r="2919" s="2" customFormat="1" ht="12.75" customHeight="1"/>
    <row r="2920" s="2" customFormat="1" ht="12.75" customHeight="1"/>
    <row r="2921" s="2" customFormat="1" ht="12.75" customHeight="1"/>
    <row r="2922" s="2" customFormat="1" ht="12.75" customHeight="1"/>
    <row r="2923" s="2" customFormat="1" ht="12.75" customHeight="1"/>
    <row r="2924" s="2" customFormat="1" ht="12.75" customHeight="1"/>
    <row r="2925" s="2" customFormat="1" ht="12.75" customHeight="1"/>
    <row r="2926" s="2" customFormat="1" ht="12.75" customHeight="1"/>
    <row r="2927" s="2" customFormat="1" ht="12.75" customHeight="1"/>
    <row r="2928" s="2" customFormat="1" ht="12.75" customHeight="1"/>
    <row r="2929" s="2" customFormat="1" ht="12.75" customHeight="1"/>
    <row r="2930" s="2" customFormat="1" ht="12.75" customHeight="1"/>
    <row r="2931" s="2" customFormat="1" ht="12.75" customHeight="1"/>
    <row r="2932" s="2" customFormat="1" ht="12.75" customHeight="1"/>
    <row r="2933" s="2" customFormat="1" ht="12.75" customHeight="1"/>
    <row r="2934" s="2" customFormat="1" ht="12.75" customHeight="1"/>
    <row r="2935" s="2" customFormat="1" ht="12.75" customHeight="1"/>
    <row r="2936" s="2" customFormat="1" ht="12.75" customHeight="1"/>
    <row r="2937" s="2" customFormat="1" ht="12.75" customHeight="1"/>
    <row r="2938" s="2" customFormat="1" ht="12.75" customHeight="1"/>
    <row r="2939" s="2" customFormat="1" ht="12.75" customHeight="1"/>
    <row r="2940" s="2" customFormat="1" ht="12.75" customHeight="1"/>
    <row r="2941" s="2" customFormat="1" ht="12.75" customHeight="1"/>
    <row r="2942" s="2" customFormat="1" ht="12.75" customHeight="1"/>
    <row r="2943" s="2" customFormat="1" ht="12.75" customHeight="1"/>
    <row r="2944" s="2" customFormat="1" ht="12.75" customHeight="1"/>
    <row r="2945" s="2" customFormat="1" ht="12.75" customHeight="1"/>
    <row r="2946" s="2" customFormat="1" ht="12.75" customHeight="1"/>
    <row r="2947" s="2" customFormat="1" ht="12.75" customHeight="1"/>
    <row r="2948" s="2" customFormat="1" ht="12.75" customHeight="1"/>
    <row r="2949" s="2" customFormat="1" ht="12.75" customHeight="1"/>
    <row r="2950" s="2" customFormat="1" ht="12.75" customHeight="1"/>
    <row r="2951" s="2" customFormat="1" ht="12.75" customHeight="1"/>
    <row r="2952" s="2" customFormat="1" ht="12.75" customHeight="1"/>
    <row r="2953" s="2" customFormat="1" ht="12.75" customHeight="1"/>
    <row r="2954" s="2" customFormat="1" ht="12.75" customHeight="1"/>
    <row r="2955" s="2" customFormat="1" ht="12.75" customHeight="1"/>
    <row r="2956" s="2" customFormat="1" ht="12.75" customHeight="1"/>
    <row r="2957" s="2" customFormat="1" ht="12.75" customHeight="1"/>
    <row r="2958" s="2" customFormat="1" ht="12.75" customHeight="1"/>
    <row r="2959" s="2" customFormat="1" ht="12.75" customHeight="1"/>
    <row r="2960" s="2" customFormat="1" ht="12.75" customHeight="1"/>
    <row r="2961" s="2" customFormat="1" ht="12.75" customHeight="1"/>
    <row r="2962" s="2" customFormat="1" ht="12.75" customHeight="1"/>
    <row r="2963" s="2" customFormat="1" ht="12.75" customHeight="1"/>
    <row r="2964" s="2" customFormat="1" ht="12.75" customHeight="1"/>
    <row r="2965" s="2" customFormat="1" ht="12.75" customHeight="1"/>
    <row r="2966" s="2" customFormat="1" ht="12.75" customHeight="1"/>
    <row r="2967" s="2" customFormat="1" ht="12.75" customHeight="1"/>
    <row r="2968" s="2" customFormat="1" ht="12.75" customHeight="1"/>
    <row r="2969" s="2" customFormat="1" ht="12.75" customHeight="1"/>
    <row r="2970" s="2" customFormat="1" ht="12.75" customHeight="1"/>
    <row r="2971" s="2" customFormat="1" ht="12.75" customHeight="1"/>
    <row r="2972" s="2" customFormat="1" ht="12.75" customHeight="1"/>
    <row r="2973" s="2" customFormat="1" ht="12.75" customHeight="1"/>
    <row r="2974" s="2" customFormat="1" ht="12.75" customHeight="1"/>
    <row r="2975" s="2" customFormat="1" ht="12.75" customHeight="1"/>
    <row r="2976" s="2" customFormat="1" ht="12.75" customHeight="1"/>
    <row r="2977" s="2" customFormat="1" ht="12.75" customHeight="1"/>
    <row r="2978" s="2" customFormat="1" ht="12.75" customHeight="1"/>
    <row r="2979" s="2" customFormat="1" ht="12.75" customHeight="1"/>
    <row r="2980" s="2" customFormat="1" ht="12.75" customHeight="1"/>
    <row r="2981" s="2" customFormat="1" ht="12.75" customHeight="1"/>
    <row r="2982" s="2" customFormat="1" ht="12.75" customHeight="1"/>
    <row r="2983" s="2" customFormat="1" ht="12.75" customHeight="1"/>
    <row r="2984" s="2" customFormat="1" ht="12.75" customHeight="1"/>
    <row r="2985" s="2" customFormat="1" ht="12.75" customHeight="1"/>
    <row r="2986" s="2" customFormat="1" ht="12.75" customHeight="1"/>
    <row r="2987" s="2" customFormat="1" ht="12.75" customHeight="1"/>
    <row r="2988" s="2" customFormat="1" ht="12.75" customHeight="1"/>
    <row r="2989" s="2" customFormat="1" ht="12.75" customHeight="1"/>
    <row r="2990" s="2" customFormat="1" ht="12.75" customHeight="1"/>
    <row r="2991" s="2" customFormat="1" ht="12.75" customHeight="1"/>
    <row r="2992" s="2" customFormat="1" ht="12.75" customHeight="1"/>
    <row r="2993" s="2" customFormat="1" ht="12.75" customHeight="1"/>
    <row r="2994" s="2" customFormat="1" ht="12.75" customHeight="1"/>
    <row r="2995" s="2" customFormat="1" ht="12.75" customHeight="1"/>
    <row r="2996" s="2" customFormat="1" ht="12.75" customHeight="1"/>
    <row r="2997" s="2" customFormat="1" ht="12.75" customHeight="1"/>
    <row r="2998" s="2" customFormat="1" ht="12.75" customHeight="1"/>
    <row r="2999" s="2" customFormat="1" ht="12.75" customHeight="1"/>
    <row r="3000" s="2" customFormat="1" ht="12.75" customHeight="1"/>
    <row r="3001" s="2" customFormat="1" ht="12.75" customHeight="1"/>
    <row r="3002" s="2" customFormat="1" ht="12.75" customHeight="1"/>
    <row r="3003" s="2" customFormat="1" ht="12.75" customHeight="1"/>
    <row r="3004" s="2" customFormat="1" ht="12.75" customHeight="1"/>
    <row r="3005" s="2" customFormat="1" ht="12.75" customHeight="1"/>
    <row r="3006" s="2" customFormat="1" ht="12.75" customHeight="1"/>
    <row r="3007" s="2" customFormat="1" ht="12.75" customHeight="1"/>
    <row r="3008" s="2" customFormat="1" ht="12.75" customHeight="1"/>
    <row r="3009" s="2" customFormat="1" ht="12.75" customHeight="1"/>
    <row r="3010" s="2" customFormat="1" ht="12.75" customHeight="1"/>
    <row r="3011" s="2" customFormat="1" ht="12.75" customHeight="1"/>
    <row r="3012" s="2" customFormat="1" ht="12.75" customHeight="1"/>
    <row r="3013" s="2" customFormat="1" ht="12.75" customHeight="1"/>
    <row r="3014" s="2" customFormat="1" ht="12.75" customHeight="1"/>
    <row r="3015" s="2" customFormat="1" ht="12.75" customHeight="1"/>
    <row r="3016" s="2" customFormat="1" ht="12.75" customHeight="1"/>
    <row r="3017" s="2" customFormat="1" ht="12.75" customHeight="1"/>
    <row r="3018" s="2" customFormat="1" ht="12.75" customHeight="1"/>
    <row r="3019" s="2" customFormat="1" ht="12.75" customHeight="1"/>
    <row r="3020" s="2" customFormat="1" ht="12.75" customHeight="1"/>
    <row r="3021" s="2" customFormat="1" ht="12.75" customHeight="1"/>
    <row r="3022" s="2" customFormat="1" ht="12.75" customHeight="1"/>
    <row r="3023" s="2" customFormat="1" ht="12.75" customHeight="1"/>
    <row r="3024" s="2" customFormat="1" ht="12.75" customHeight="1"/>
    <row r="3025" s="2" customFormat="1" ht="12.75" customHeight="1"/>
    <row r="3026" s="2" customFormat="1" ht="12.75" customHeight="1"/>
    <row r="3027" s="2" customFormat="1" ht="12.75" customHeight="1"/>
    <row r="3028" s="2" customFormat="1" ht="12.75" customHeight="1"/>
    <row r="3029" s="2" customFormat="1" ht="12.75" customHeight="1"/>
    <row r="3030" s="2" customFormat="1" ht="12.75" customHeight="1"/>
    <row r="3031" s="2" customFormat="1" ht="12.75" customHeight="1"/>
    <row r="3032" s="2" customFormat="1" ht="12.75" customHeight="1"/>
    <row r="3033" s="2" customFormat="1" ht="12.75" customHeight="1"/>
    <row r="3034" s="2" customFormat="1" ht="12.75" customHeight="1"/>
    <row r="3035" s="2" customFormat="1" ht="12.75" customHeight="1"/>
    <row r="3036" s="2" customFormat="1" ht="12.75" customHeight="1"/>
    <row r="3037" s="2" customFormat="1" ht="12.75" customHeight="1"/>
    <row r="3038" s="2" customFormat="1" ht="12.75" customHeight="1"/>
    <row r="3039" s="2" customFormat="1" ht="12.75" customHeight="1"/>
    <row r="3040" s="2" customFormat="1" ht="12.75" customHeight="1"/>
    <row r="3041" s="2" customFormat="1" ht="12.75" customHeight="1"/>
    <row r="3042" s="2" customFormat="1" ht="12.75" customHeight="1"/>
    <row r="3043" s="2" customFormat="1" ht="12.75" customHeight="1"/>
    <row r="3044" s="2" customFormat="1" ht="12.75" customHeight="1"/>
    <row r="3045" s="2" customFormat="1" ht="12.75" customHeight="1"/>
    <row r="3046" s="2" customFormat="1" ht="12.75" customHeight="1"/>
    <row r="3047" s="2" customFormat="1" ht="12.75" customHeight="1"/>
    <row r="3048" s="2" customFormat="1" ht="12.75" customHeight="1"/>
    <row r="3049" s="2" customFormat="1" ht="12.75" customHeight="1"/>
    <row r="3050" s="2" customFormat="1" ht="12.75" customHeight="1"/>
    <row r="3051" s="2" customFormat="1" ht="12.75" customHeight="1"/>
    <row r="3052" s="2" customFormat="1" ht="12.75" customHeight="1"/>
    <row r="3053" s="2" customFormat="1" ht="12.75" customHeight="1"/>
    <row r="3054" s="2" customFormat="1" ht="12.75" customHeight="1"/>
    <row r="3055" s="2" customFormat="1" ht="12.75" customHeight="1"/>
    <row r="3056" s="2" customFormat="1" ht="12.75" customHeight="1"/>
    <row r="3057" s="2" customFormat="1" ht="12.75" customHeight="1"/>
    <row r="3058" s="2" customFormat="1" ht="12.75" customHeight="1"/>
    <row r="3059" s="2" customFormat="1" ht="12.75" customHeight="1"/>
    <row r="3060" s="2" customFormat="1" ht="12.75" customHeight="1"/>
    <row r="3061" s="2" customFormat="1" ht="12.75" customHeight="1"/>
    <row r="3062" s="2" customFormat="1" ht="12.75" customHeight="1"/>
    <row r="3063" s="2" customFormat="1" ht="12.75" customHeight="1"/>
    <row r="3064" s="2" customFormat="1" ht="12.75" customHeight="1"/>
    <row r="3065" s="2" customFormat="1" ht="12.75" customHeight="1"/>
    <row r="3066" s="2" customFormat="1" ht="12.75" customHeight="1"/>
    <row r="3067" s="2" customFormat="1" ht="12.75" customHeight="1"/>
    <row r="3068" s="2" customFormat="1" ht="12.75" customHeight="1"/>
    <row r="3069" s="2" customFormat="1" ht="12.75" customHeight="1"/>
    <row r="3070" s="2" customFormat="1" ht="12.75" customHeight="1"/>
    <row r="3071" s="2" customFormat="1" ht="12.75" customHeight="1"/>
    <row r="3072" s="2" customFormat="1" ht="12.75" customHeight="1"/>
    <row r="3073" s="2" customFormat="1" ht="12.75" customHeight="1"/>
    <row r="3074" s="2" customFormat="1" ht="12.75" customHeight="1"/>
    <row r="3075" s="2" customFormat="1" ht="12.75" customHeight="1"/>
    <row r="3076" s="2" customFormat="1" ht="12.75" customHeight="1"/>
    <row r="3077" s="2" customFormat="1" ht="12.75" customHeight="1"/>
    <row r="3078" s="2" customFormat="1" ht="12.75" customHeight="1"/>
    <row r="3079" s="2" customFormat="1" ht="12.75" customHeight="1"/>
    <row r="3080" s="2" customFormat="1" ht="12.75" customHeight="1"/>
    <row r="3081" s="2" customFormat="1" ht="12.75" customHeight="1"/>
    <row r="3082" s="2" customFormat="1" ht="12.75" customHeight="1"/>
    <row r="3083" s="2" customFormat="1" ht="12.75" customHeight="1"/>
    <row r="3084" s="2" customFormat="1" ht="12.75" customHeight="1"/>
    <row r="3085" s="2" customFormat="1" ht="12.75" customHeight="1"/>
    <row r="3086" s="2" customFormat="1" ht="12.75" customHeight="1"/>
    <row r="3087" s="2" customFormat="1" ht="12.75" customHeight="1"/>
    <row r="3088" s="2" customFormat="1" ht="12.75" customHeight="1"/>
    <row r="3089" s="2" customFormat="1" ht="12.75" customHeight="1"/>
    <row r="3090" s="2" customFormat="1" ht="12.75" customHeight="1"/>
    <row r="3091" s="2" customFormat="1" ht="12.75" customHeight="1"/>
    <row r="3092" s="2" customFormat="1" ht="12.75" customHeight="1"/>
    <row r="3093" s="2" customFormat="1" ht="12.75" customHeight="1"/>
    <row r="3094" s="2" customFormat="1" ht="12.75" customHeight="1"/>
    <row r="3095" s="2" customFormat="1" ht="12.75" customHeight="1"/>
    <row r="3096" s="2" customFormat="1" ht="12.75" customHeight="1"/>
    <row r="3097" s="2" customFormat="1" ht="12.75" customHeight="1"/>
    <row r="3098" s="2" customFormat="1" ht="12.75" customHeight="1"/>
    <row r="3099" s="2" customFormat="1" ht="12.75" customHeight="1"/>
    <row r="3100" s="2" customFormat="1" ht="12.75" customHeight="1"/>
    <row r="3101" s="2" customFormat="1" ht="12.75" customHeight="1"/>
    <row r="3102" s="2" customFormat="1" ht="12.75" customHeight="1"/>
    <row r="3103" s="2" customFormat="1" ht="12.75" customHeight="1"/>
    <row r="3104" s="2" customFormat="1" ht="12.75" customHeight="1"/>
    <row r="3105" s="2" customFormat="1" ht="12.75" customHeight="1"/>
    <row r="3106" s="2" customFormat="1" ht="12.75" customHeight="1"/>
    <row r="3107" s="2" customFormat="1" ht="12.75" customHeight="1"/>
    <row r="3108" s="2" customFormat="1" ht="12.75" customHeight="1"/>
    <row r="3109" s="2" customFormat="1" ht="12.75" customHeight="1"/>
    <row r="3110" s="2" customFormat="1" ht="12.75" customHeight="1"/>
    <row r="3111" s="2" customFormat="1" ht="12.75" customHeight="1"/>
    <row r="3112" s="2" customFormat="1" ht="12.75" customHeight="1"/>
    <row r="3113" s="2" customFormat="1" ht="12.75" customHeight="1"/>
    <row r="3114" s="2" customFormat="1" ht="12.75" customHeight="1"/>
    <row r="3115" s="2" customFormat="1" ht="12.75" customHeight="1"/>
    <row r="3116" s="2" customFormat="1" ht="12.75" customHeight="1"/>
    <row r="3117" s="2" customFormat="1" ht="12.75" customHeight="1"/>
    <row r="3118" s="2" customFormat="1" ht="12.75" customHeight="1"/>
    <row r="3119" s="2" customFormat="1" ht="12.75" customHeight="1"/>
    <row r="3120" s="2" customFormat="1" ht="12.75" customHeight="1"/>
    <row r="3121" s="2" customFormat="1" ht="12.75" customHeight="1"/>
    <row r="3122" s="2" customFormat="1" ht="12.75" customHeight="1"/>
    <row r="3123" s="2" customFormat="1" ht="12.75" customHeight="1"/>
    <row r="3124" s="2" customFormat="1" ht="12.75" customHeight="1"/>
    <row r="3125" s="2" customFormat="1" ht="12.75" customHeight="1"/>
    <row r="3126" s="2" customFormat="1" ht="12.75" customHeight="1"/>
    <row r="3127" s="2" customFormat="1" ht="12.75" customHeight="1"/>
    <row r="3128" s="2" customFormat="1" ht="12.75" customHeight="1"/>
    <row r="3129" s="2" customFormat="1" ht="12.75" customHeight="1"/>
    <row r="3130" s="2" customFormat="1" ht="12.75" customHeight="1"/>
    <row r="3131" s="2" customFormat="1" ht="12.75" customHeight="1"/>
    <row r="3132" s="2" customFormat="1" ht="12.75" customHeight="1"/>
    <row r="3133" s="2" customFormat="1" ht="12.75" customHeight="1"/>
    <row r="3134" s="2" customFormat="1" ht="12.75" customHeight="1"/>
    <row r="3135" s="2" customFormat="1" ht="12.75" customHeight="1"/>
    <row r="3136" s="2" customFormat="1" ht="12.75" customHeight="1"/>
    <row r="3137" s="2" customFormat="1" ht="12.75" customHeight="1"/>
    <row r="3138" s="2" customFormat="1" ht="12.75" customHeight="1"/>
    <row r="3139" s="2" customFormat="1" ht="12.75" customHeight="1"/>
    <row r="3140" s="2" customFormat="1" ht="12.75" customHeight="1"/>
    <row r="3141" s="2" customFormat="1" ht="12.75" customHeight="1"/>
    <row r="3142" s="2" customFormat="1" ht="12.75" customHeight="1"/>
    <row r="3143" s="2" customFormat="1" ht="12.75" customHeight="1"/>
    <row r="3144" s="2" customFormat="1" ht="12.75" customHeight="1"/>
    <row r="3145" s="2" customFormat="1" ht="12.75" customHeight="1"/>
    <row r="3146" s="2" customFormat="1" ht="12.75" customHeight="1"/>
    <row r="3147" s="2" customFormat="1" ht="12.75" customHeight="1"/>
    <row r="3148" s="2" customFormat="1" ht="12.75" customHeight="1"/>
    <row r="3149" s="2" customFormat="1" ht="12.75" customHeight="1"/>
    <row r="3150" s="2" customFormat="1" ht="12.75" customHeight="1"/>
    <row r="3151" s="2" customFormat="1" ht="12.75" customHeight="1"/>
    <row r="3152" s="2" customFormat="1" ht="12.75" customHeight="1"/>
    <row r="3153" s="2" customFormat="1" ht="12.75" customHeight="1"/>
    <row r="3154" s="2" customFormat="1" ht="12.75" customHeight="1"/>
    <row r="3155" s="2" customFormat="1" ht="12.75" customHeight="1"/>
    <row r="3156" s="2" customFormat="1" ht="12.75" customHeight="1"/>
    <row r="3157" s="2" customFormat="1" ht="12.75" customHeight="1"/>
    <row r="3158" s="2" customFormat="1" ht="12.75" customHeight="1"/>
    <row r="3159" s="2" customFormat="1" ht="12.75" customHeight="1"/>
    <row r="3160" s="2" customFormat="1" ht="12.75" customHeight="1"/>
    <row r="3161" s="2" customFormat="1" ht="12.75" customHeight="1"/>
    <row r="3162" s="2" customFormat="1" ht="12.75" customHeight="1"/>
    <row r="3163" s="2" customFormat="1" ht="12.75" customHeight="1"/>
    <row r="3164" s="2" customFormat="1" ht="12.75" customHeight="1"/>
    <row r="3165" s="2" customFormat="1" ht="12.75" customHeight="1"/>
    <row r="3166" s="2" customFormat="1" ht="12.75" customHeight="1"/>
    <row r="3167" s="2" customFormat="1" ht="12.75" customHeight="1"/>
    <row r="3168" s="2" customFormat="1" ht="12.75" customHeight="1"/>
    <row r="3169" s="2" customFormat="1" ht="12.75" customHeight="1"/>
    <row r="3170" s="2" customFormat="1" ht="12.75" customHeight="1"/>
    <row r="3171" s="2" customFormat="1" ht="12.75" customHeight="1"/>
    <row r="3172" s="2" customFormat="1" ht="12.75" customHeight="1"/>
    <row r="3173" s="2" customFormat="1" ht="12.75" customHeight="1"/>
    <row r="3174" s="2" customFormat="1" ht="12.75" customHeight="1"/>
    <row r="3175" s="2" customFormat="1" ht="12.75" customHeight="1"/>
    <row r="3176" s="2" customFormat="1" ht="12.75" customHeight="1"/>
    <row r="3177" s="2" customFormat="1" ht="12.75" customHeight="1"/>
    <row r="3178" s="2" customFormat="1" ht="12.75" customHeight="1"/>
    <row r="3179" s="2" customFormat="1" ht="12.75" customHeight="1"/>
    <row r="3180" s="2" customFormat="1" ht="12.75" customHeight="1"/>
    <row r="3181" s="2" customFormat="1" ht="12.75" customHeight="1"/>
    <row r="3182" s="2" customFormat="1" ht="12.75" customHeight="1"/>
    <row r="3183" s="2" customFormat="1" ht="12.75" customHeight="1"/>
    <row r="3184" s="2" customFormat="1" ht="12.75" customHeight="1"/>
    <row r="3185" s="2" customFormat="1" ht="12.75" customHeight="1"/>
    <row r="3186" s="2" customFormat="1" ht="12.75" customHeight="1"/>
    <row r="3187" s="2" customFormat="1" ht="12.75" customHeight="1"/>
    <row r="3188" s="2" customFormat="1" ht="12.75" customHeight="1"/>
    <row r="3189" s="2" customFormat="1" ht="12.75" customHeight="1"/>
    <row r="3190" s="2" customFormat="1" ht="12.75" customHeight="1"/>
    <row r="3191" s="2" customFormat="1" ht="12.75" customHeight="1"/>
    <row r="3192" s="2" customFormat="1" ht="12.75" customHeight="1"/>
    <row r="3193" s="2" customFormat="1" ht="12.75" customHeight="1"/>
    <row r="3194" s="2" customFormat="1" ht="12.75" customHeight="1"/>
    <row r="3195" s="2" customFormat="1" ht="12.75" customHeight="1"/>
    <row r="3196" s="2" customFormat="1" ht="12.75" customHeight="1"/>
    <row r="3197" s="2" customFormat="1" ht="12.75" customHeight="1"/>
    <row r="3198" s="2" customFormat="1" ht="12.75" customHeight="1"/>
    <row r="3199" s="2" customFormat="1" ht="12.75" customHeight="1"/>
    <row r="3200" s="2" customFormat="1" ht="12.75" customHeight="1"/>
    <row r="3201" s="2" customFormat="1" ht="12.75" customHeight="1"/>
    <row r="3202" s="2" customFormat="1" ht="12.75" customHeight="1"/>
    <row r="3203" s="2" customFormat="1" ht="12.75" customHeight="1"/>
    <row r="3204" s="2" customFormat="1" ht="12.75" customHeight="1"/>
    <row r="3205" s="2" customFormat="1" ht="12.75" customHeight="1"/>
    <row r="3206" s="2" customFormat="1" ht="12.75" customHeight="1"/>
    <row r="3207" s="2" customFormat="1" ht="12.75" customHeight="1"/>
    <row r="3208" s="2" customFormat="1" ht="12.75" customHeight="1"/>
    <row r="3209" s="2" customFormat="1" ht="12.75" customHeight="1"/>
    <row r="3210" s="2" customFormat="1" ht="12.75" customHeight="1"/>
    <row r="3211" s="2" customFormat="1" ht="12.75" customHeight="1"/>
    <row r="3212" s="2" customFormat="1" ht="12.75" customHeight="1"/>
    <row r="3213" s="2" customFormat="1" ht="12.75" customHeight="1"/>
    <row r="3214" s="2" customFormat="1" ht="12.75" customHeight="1"/>
    <row r="3215" s="2" customFormat="1" ht="12.75" customHeight="1"/>
    <row r="3216" s="2" customFormat="1" ht="12.75" customHeight="1"/>
    <row r="3217" s="2" customFormat="1" ht="12.75" customHeight="1"/>
    <row r="3218" s="2" customFormat="1" ht="12.75" customHeight="1"/>
    <row r="3219" s="2" customFormat="1" ht="12.75" customHeight="1"/>
    <row r="3220" s="2" customFormat="1" ht="12.75" customHeight="1"/>
    <row r="3221" s="2" customFormat="1" ht="12.75" customHeight="1"/>
    <row r="3222" s="2" customFormat="1" ht="12.75" customHeight="1"/>
    <row r="3223" s="2" customFormat="1" ht="12.75" customHeight="1"/>
    <row r="3224" s="2" customFormat="1" ht="12.75" customHeight="1"/>
    <row r="3225" s="2" customFormat="1" ht="12.75" customHeight="1"/>
    <row r="3226" s="2" customFormat="1" ht="12.75" customHeight="1"/>
    <row r="3227" s="2" customFormat="1" ht="12.75" customHeight="1"/>
    <row r="3228" s="2" customFormat="1" ht="12.75" customHeight="1"/>
    <row r="3229" s="2" customFormat="1" ht="12.75" customHeight="1"/>
    <row r="3230" s="2" customFormat="1" ht="12.75" customHeight="1"/>
    <row r="3231" s="2" customFormat="1" ht="12.75" customHeight="1"/>
    <row r="3232" s="2" customFormat="1" ht="12.75" customHeight="1"/>
    <row r="3233" s="2" customFormat="1" ht="12.75" customHeight="1"/>
    <row r="3234" s="2" customFormat="1" ht="12.75" customHeight="1"/>
    <row r="3235" s="2" customFormat="1" ht="12.75" customHeight="1"/>
    <row r="3236" s="2" customFormat="1" ht="12.75" customHeight="1"/>
    <row r="3237" s="2" customFormat="1" ht="12.75" customHeight="1"/>
    <row r="3238" s="2" customFormat="1" ht="12.75" customHeight="1"/>
    <row r="3239" s="2" customFormat="1" ht="12.75" customHeight="1"/>
    <row r="3240" s="2" customFormat="1" ht="12.75" customHeight="1"/>
    <row r="3241" s="2" customFormat="1" ht="12.75" customHeight="1"/>
    <row r="3242" s="2" customFormat="1" ht="12.75" customHeight="1"/>
    <row r="3243" s="2" customFormat="1" ht="12.75" customHeight="1"/>
    <row r="3244" s="2" customFormat="1" ht="12.75" customHeight="1"/>
    <row r="3245" s="2" customFormat="1" ht="12.75" customHeight="1"/>
    <row r="3246" s="2" customFormat="1" ht="12.75" customHeight="1"/>
    <row r="3247" s="2" customFormat="1" ht="12.75" customHeight="1"/>
    <row r="3248" s="2" customFormat="1" ht="12.75" customHeight="1"/>
    <row r="3249" s="2" customFormat="1" ht="12.75" customHeight="1"/>
    <row r="3250" s="2" customFormat="1" ht="12.75" customHeight="1"/>
    <row r="3251" s="2" customFormat="1" ht="12.75" customHeight="1"/>
    <row r="3252" s="2" customFormat="1" ht="12.75" customHeight="1"/>
    <row r="3253" s="2" customFormat="1" ht="12.75" customHeight="1"/>
    <row r="3254" s="2" customFormat="1" ht="12.75" customHeight="1"/>
    <row r="3255" s="2" customFormat="1" ht="12.75" customHeight="1"/>
    <row r="3256" s="2" customFormat="1" ht="12.75" customHeight="1"/>
    <row r="3257" s="2" customFormat="1" ht="12.75" customHeight="1"/>
    <row r="3258" s="2" customFormat="1" ht="12.75" customHeight="1"/>
    <row r="3259" s="2" customFormat="1" ht="12.75" customHeight="1"/>
    <row r="3260" s="2" customFormat="1" ht="12.75" customHeight="1"/>
    <row r="3261" s="2" customFormat="1" ht="12.75" customHeight="1"/>
    <row r="3262" s="2" customFormat="1" ht="12.75" customHeight="1"/>
    <row r="3263" s="2" customFormat="1" ht="12.75" customHeight="1"/>
    <row r="3264" s="2" customFormat="1" ht="12.75" customHeight="1"/>
    <row r="3265" s="2" customFormat="1" ht="12.75" customHeight="1"/>
    <row r="3266" s="2" customFormat="1" ht="12.75" customHeight="1"/>
    <row r="3267" s="2" customFormat="1" ht="12.75" customHeight="1"/>
    <row r="3268" s="2" customFormat="1" ht="12.75" customHeight="1"/>
    <row r="3269" s="2" customFormat="1" ht="12.75" customHeight="1"/>
    <row r="3270" s="2" customFormat="1" ht="12.75" customHeight="1"/>
    <row r="3271" s="2" customFormat="1" ht="12.75" customHeight="1"/>
    <row r="3272" s="2" customFormat="1" ht="12.75" customHeight="1"/>
    <row r="3273" s="2" customFormat="1" ht="12.75" customHeight="1"/>
    <row r="3274" s="2" customFormat="1" ht="12.75" customHeight="1"/>
    <row r="3275" s="2" customFormat="1" ht="12.75" customHeight="1"/>
    <row r="3276" s="2" customFormat="1" ht="12.75" customHeight="1"/>
    <row r="3277" s="2" customFormat="1" ht="12.75" customHeight="1"/>
    <row r="3278" s="2" customFormat="1" ht="12.75" customHeight="1"/>
    <row r="3279" s="2" customFormat="1" ht="12.75" customHeight="1"/>
    <row r="3280" s="2" customFormat="1" ht="12.75" customHeight="1"/>
    <row r="3281" s="2" customFormat="1" ht="12.75" customHeight="1"/>
    <row r="3282" s="2" customFormat="1" ht="12.75" customHeight="1"/>
    <row r="3283" s="2" customFormat="1" ht="12.75" customHeight="1"/>
    <row r="3284" s="2" customFormat="1" ht="12.75" customHeight="1"/>
    <row r="3285" s="2" customFormat="1" ht="12.75" customHeight="1"/>
    <row r="3286" s="2" customFormat="1" ht="12.75" customHeight="1"/>
    <row r="3287" s="2" customFormat="1" ht="12.75" customHeight="1"/>
    <row r="3288" s="2" customFormat="1" ht="12.75" customHeight="1"/>
    <row r="3289" s="2" customFormat="1" ht="12.75" customHeight="1"/>
    <row r="3290" s="2" customFormat="1" ht="12.75" customHeight="1"/>
    <row r="3291" s="2" customFormat="1" ht="12.75" customHeight="1"/>
    <row r="3292" s="2" customFormat="1" ht="12.75" customHeight="1"/>
    <row r="3293" s="2" customFormat="1" ht="12.75" customHeight="1"/>
    <row r="3294" s="2" customFormat="1" ht="12.75" customHeight="1"/>
    <row r="3295" s="2" customFormat="1" ht="12.75" customHeight="1"/>
    <row r="3296" s="2" customFormat="1" ht="12.75" customHeight="1"/>
    <row r="3297" s="2" customFormat="1" ht="12.75" customHeight="1"/>
    <row r="3298" s="2" customFormat="1" ht="12.75" customHeight="1"/>
    <row r="3299" s="2" customFormat="1" ht="12.75" customHeight="1"/>
    <row r="3300" s="2" customFormat="1" ht="12.75" customHeight="1"/>
    <row r="3301" s="2" customFormat="1" ht="12.75" customHeight="1"/>
    <row r="3302" s="2" customFormat="1" ht="12.75" customHeight="1"/>
    <row r="3303" s="2" customFormat="1" ht="12.75" customHeight="1"/>
    <row r="3304" s="2" customFormat="1" ht="12.75" customHeight="1"/>
    <row r="3305" s="2" customFormat="1" ht="12.75" customHeight="1"/>
    <row r="3306" s="2" customFormat="1" ht="12.75" customHeight="1"/>
    <row r="3307" s="2" customFormat="1" ht="12.75" customHeight="1"/>
    <row r="3308" s="2" customFormat="1" ht="12.75" customHeight="1"/>
    <row r="3309" s="2" customFormat="1" ht="12.75" customHeight="1"/>
    <row r="3310" s="2" customFormat="1" ht="12.75" customHeight="1"/>
    <row r="3311" s="2" customFormat="1" ht="12.75" customHeight="1"/>
    <row r="3312" s="2" customFormat="1" ht="12.75" customHeight="1"/>
    <row r="3313" s="2" customFormat="1" ht="12.75" customHeight="1"/>
    <row r="3314" s="2" customFormat="1" ht="12.75" customHeight="1"/>
    <row r="3315" s="2" customFormat="1" ht="12.75" customHeight="1"/>
    <row r="3316" s="2" customFormat="1" ht="12.75" customHeight="1"/>
    <row r="3317" s="2" customFormat="1" ht="12.75" customHeight="1"/>
    <row r="3318" s="2" customFormat="1" ht="12.75" customHeight="1"/>
    <row r="3319" s="2" customFormat="1" ht="12.75" customHeight="1"/>
    <row r="3320" s="2" customFormat="1" ht="12.75" customHeight="1"/>
    <row r="3321" s="2" customFormat="1" ht="12.75" customHeight="1"/>
    <row r="3322" s="2" customFormat="1" ht="12.75" customHeight="1"/>
    <row r="3323" s="2" customFormat="1" ht="12.75" customHeight="1"/>
    <row r="3324" s="2" customFormat="1" ht="12.75" customHeight="1"/>
    <row r="3325" s="2" customFormat="1" ht="12.75" customHeight="1"/>
    <row r="3326" s="2" customFormat="1" ht="12.75" customHeight="1"/>
    <row r="3327" s="2" customFormat="1" ht="12.75" customHeight="1"/>
    <row r="3328" s="2" customFormat="1" ht="12.75" customHeight="1"/>
    <row r="3329" s="2" customFormat="1" ht="12.75" customHeight="1"/>
    <row r="3330" s="2" customFormat="1" ht="12.75" customHeight="1"/>
    <row r="3331" s="2" customFormat="1" ht="12.75" customHeight="1"/>
    <row r="3332" s="2" customFormat="1" ht="12.75" customHeight="1"/>
    <row r="3333" s="2" customFormat="1" ht="12.75" customHeight="1"/>
    <row r="3334" s="2" customFormat="1" ht="12.75" customHeight="1"/>
    <row r="3335" s="2" customFormat="1" ht="12.75" customHeight="1"/>
    <row r="3336" s="2" customFormat="1" ht="12.75" customHeight="1"/>
    <row r="3337" s="2" customFormat="1" ht="12.75" customHeight="1"/>
    <row r="3338" s="2" customFormat="1" ht="12.75" customHeight="1"/>
    <row r="3339" s="2" customFormat="1" ht="12.75" customHeight="1"/>
    <row r="3340" s="2" customFormat="1" ht="12.75" customHeight="1"/>
    <row r="3341" s="2" customFormat="1" ht="12.75" customHeight="1"/>
    <row r="3342" s="2" customFormat="1" ht="12.75" customHeight="1"/>
    <row r="3343" s="2" customFormat="1" ht="12.75" customHeight="1"/>
    <row r="3344" s="2" customFormat="1" ht="12.75" customHeight="1"/>
    <row r="3345" s="2" customFormat="1" ht="12.75" customHeight="1"/>
    <row r="3346" s="2" customFormat="1" ht="12.75" customHeight="1"/>
    <row r="3347" s="2" customFormat="1" ht="12.75" customHeight="1"/>
    <row r="3348" s="2" customFormat="1" ht="12.75" customHeight="1"/>
    <row r="3349" s="2" customFormat="1" ht="12.75" customHeight="1"/>
    <row r="3350" s="2" customFormat="1" ht="12.75" customHeight="1"/>
    <row r="3351" s="2" customFormat="1" ht="12.75" customHeight="1"/>
    <row r="3352" s="2" customFormat="1" ht="12.75" customHeight="1"/>
    <row r="3353" s="2" customFormat="1" ht="12.75" customHeight="1"/>
    <row r="3354" s="2" customFormat="1" ht="12.75" customHeight="1"/>
    <row r="3355" s="2" customFormat="1" ht="12.75" customHeight="1"/>
    <row r="3356" s="2" customFormat="1" ht="12.75" customHeight="1"/>
    <row r="3357" s="2" customFormat="1" ht="12.75" customHeight="1"/>
    <row r="3358" s="2" customFormat="1" ht="12.75" customHeight="1"/>
    <row r="3359" s="2" customFormat="1" ht="12.75" customHeight="1"/>
    <row r="3360" s="2" customFormat="1" ht="12.75" customHeight="1"/>
    <row r="3361" s="2" customFormat="1" ht="12.75" customHeight="1"/>
    <row r="3362" s="2" customFormat="1" ht="12.75" customHeight="1"/>
    <row r="3363" s="2" customFormat="1" ht="12.75" customHeight="1"/>
    <row r="3364" s="2" customFormat="1" ht="12.75" customHeight="1"/>
    <row r="3365" s="2" customFormat="1" ht="12.75" customHeight="1"/>
    <row r="3366" s="2" customFormat="1" ht="12.75" customHeight="1"/>
    <row r="3367" s="2" customFormat="1" ht="12.75" customHeight="1"/>
    <row r="3368" s="2" customFormat="1" ht="12.75" customHeight="1"/>
    <row r="3369" s="2" customFormat="1" ht="12.75" customHeight="1"/>
    <row r="3370" s="2" customFormat="1" ht="12.75" customHeight="1"/>
    <row r="3371" s="2" customFormat="1" ht="12.75" customHeight="1"/>
    <row r="3372" s="2" customFormat="1" ht="12.75" customHeight="1"/>
    <row r="3373" s="2" customFormat="1" ht="12.75" customHeight="1"/>
    <row r="3374" s="2" customFormat="1" ht="12.75" customHeight="1"/>
    <row r="3375" s="2" customFormat="1" ht="12.75" customHeight="1"/>
    <row r="3376" s="2" customFormat="1" ht="12.75" customHeight="1"/>
    <row r="3377" s="2" customFormat="1" ht="12.75" customHeight="1"/>
    <row r="3378" s="2" customFormat="1" ht="12.75" customHeight="1"/>
    <row r="3379" s="2" customFormat="1" ht="12.75" customHeight="1"/>
    <row r="3380" s="2" customFormat="1" ht="12.75" customHeight="1"/>
    <row r="3381" s="2" customFormat="1" ht="12.75" customHeight="1"/>
    <row r="3382" s="2" customFormat="1" ht="12.75" customHeight="1"/>
    <row r="3383" s="2" customFormat="1" ht="12.75" customHeight="1"/>
    <row r="3384" s="2" customFormat="1" ht="12.75" customHeight="1"/>
    <row r="3385" s="2" customFormat="1" ht="12.75" customHeight="1"/>
    <row r="3386" s="2" customFormat="1" ht="12.75" customHeight="1"/>
    <row r="3387" s="2" customFormat="1" ht="12.75" customHeight="1"/>
    <row r="3388" s="2" customFormat="1" ht="12.75" customHeight="1"/>
    <row r="3389" s="2" customFormat="1" ht="12.75" customHeight="1"/>
    <row r="3390" s="2" customFormat="1" ht="12.75" customHeight="1"/>
    <row r="3391" s="2" customFormat="1" ht="12.75" customHeight="1"/>
    <row r="3392" s="2" customFormat="1" ht="12.75" customHeight="1"/>
    <row r="3393" s="2" customFormat="1" ht="12.75" customHeight="1"/>
    <row r="3394" s="2" customFormat="1" ht="12.75" customHeight="1"/>
    <row r="3395" s="2" customFormat="1" ht="12.75" customHeight="1"/>
    <row r="3396" s="2" customFormat="1" ht="12.75" customHeight="1"/>
    <row r="3397" s="2" customFormat="1" ht="12.75" customHeight="1"/>
    <row r="3398" s="2" customFormat="1" ht="12.75" customHeight="1"/>
    <row r="3399" s="2" customFormat="1" ht="12.75" customHeight="1"/>
    <row r="3400" s="2" customFormat="1" ht="12.75" customHeight="1"/>
    <row r="3401" s="2" customFormat="1" ht="12.75" customHeight="1"/>
    <row r="3402" s="2" customFormat="1" ht="12.75" customHeight="1"/>
    <row r="3403" s="2" customFormat="1" ht="12.75" customHeight="1"/>
    <row r="3404" s="2" customFormat="1" ht="12.75" customHeight="1"/>
    <row r="3405" s="2" customFormat="1" ht="12.75" customHeight="1"/>
    <row r="3406" s="2" customFormat="1" ht="12.75" customHeight="1"/>
    <row r="3407" s="2" customFormat="1" ht="12.75" customHeight="1"/>
    <row r="3408" s="2" customFormat="1" ht="12.75" customHeight="1"/>
    <row r="3409" s="2" customFormat="1" ht="12.75" customHeight="1"/>
    <row r="3410" s="2" customFormat="1" ht="12.75" customHeight="1"/>
    <row r="3411" s="2" customFormat="1" ht="12.75" customHeight="1"/>
    <row r="3412" s="2" customFormat="1" ht="12.75" customHeight="1"/>
    <row r="3413" s="2" customFormat="1" ht="12.75" customHeight="1"/>
    <row r="3414" s="2" customFormat="1" ht="12.75" customHeight="1"/>
    <row r="3415" s="2" customFormat="1" ht="12.75" customHeight="1"/>
    <row r="3416" s="2" customFormat="1" ht="12.75" customHeight="1"/>
    <row r="3417" s="2" customFormat="1" ht="12.75" customHeight="1"/>
    <row r="3418" s="2" customFormat="1" ht="12.75" customHeight="1"/>
    <row r="3419" s="2" customFormat="1" ht="12.75" customHeight="1"/>
    <row r="3420" s="2" customFormat="1" ht="12.75" customHeight="1"/>
    <row r="3421" s="2" customFormat="1" ht="12.75" customHeight="1"/>
    <row r="3422" s="2" customFormat="1" ht="12.75" customHeight="1"/>
    <row r="3423" s="2" customFormat="1" ht="12.75" customHeight="1"/>
    <row r="3424" s="2" customFormat="1" ht="12.75" customHeight="1"/>
    <row r="3425" s="2" customFormat="1" ht="12.75" customHeight="1"/>
    <row r="3426" s="2" customFormat="1" ht="12.75" customHeight="1"/>
    <row r="3427" s="2" customFormat="1" ht="12.75" customHeight="1"/>
    <row r="3428" s="2" customFormat="1" ht="12.75" customHeight="1"/>
    <row r="3429" s="2" customFormat="1" ht="12.75" customHeight="1"/>
    <row r="3430" s="2" customFormat="1" ht="12.75" customHeight="1"/>
    <row r="3431" s="2" customFormat="1" ht="12.75" customHeight="1"/>
    <row r="3432" s="2" customFormat="1" ht="12.75" customHeight="1"/>
    <row r="3433" s="2" customFormat="1" ht="12.75" customHeight="1"/>
    <row r="3434" s="2" customFormat="1" ht="12.75" customHeight="1"/>
    <row r="3435" s="2" customFormat="1" ht="12.75" customHeight="1"/>
    <row r="3436" s="2" customFormat="1" ht="12.75" customHeight="1"/>
    <row r="3437" s="2" customFormat="1" ht="12.75" customHeight="1"/>
    <row r="3438" s="2" customFormat="1" ht="12.75" customHeight="1"/>
    <row r="3439" s="2" customFormat="1" ht="12.75" customHeight="1"/>
    <row r="3440" s="2" customFormat="1" ht="12.75" customHeight="1"/>
    <row r="3441" s="2" customFormat="1" ht="12.75" customHeight="1"/>
    <row r="3442" s="2" customFormat="1" ht="12.75" customHeight="1"/>
    <row r="3443" s="2" customFormat="1" ht="12.75" customHeight="1"/>
    <row r="3444" s="2" customFormat="1" ht="12.75" customHeight="1"/>
    <row r="3445" s="2" customFormat="1" ht="12.75" customHeight="1"/>
    <row r="3446" s="2" customFormat="1" ht="12.75" customHeight="1"/>
    <row r="3447" s="2" customFormat="1" ht="12.75" customHeight="1"/>
    <row r="3448" s="2" customFormat="1" ht="12.75" customHeight="1"/>
    <row r="3449" s="2" customFormat="1" ht="12.75" customHeight="1"/>
    <row r="3450" s="2" customFormat="1" ht="12.75" customHeight="1"/>
    <row r="3451" s="2" customFormat="1" ht="12.75" customHeight="1"/>
    <row r="3452" s="2" customFormat="1" ht="12.75" customHeight="1"/>
    <row r="3453" s="2" customFormat="1" ht="12.75" customHeight="1"/>
    <row r="3454" s="2" customFormat="1" ht="12.75" customHeight="1"/>
    <row r="3455" s="2" customFormat="1" ht="12.75" customHeight="1"/>
    <row r="3456" s="2" customFormat="1" ht="12.75" customHeight="1"/>
    <row r="3457" s="2" customFormat="1" ht="12.75" customHeight="1"/>
    <row r="3458" s="2" customFormat="1" ht="12.75" customHeight="1"/>
    <row r="3459" s="2" customFormat="1" ht="12.75" customHeight="1"/>
    <row r="3460" s="2" customFormat="1" ht="12.75" customHeight="1"/>
    <row r="3461" s="2" customFormat="1" ht="12.75" customHeight="1"/>
    <row r="3462" s="2" customFormat="1" ht="12.75" customHeight="1"/>
    <row r="3463" s="2" customFormat="1" ht="12.75" customHeight="1"/>
    <row r="3464" s="2" customFormat="1" ht="12.75" customHeight="1"/>
    <row r="3465" s="2" customFormat="1" ht="12.75" customHeight="1"/>
    <row r="3466" s="2" customFormat="1" ht="12.75" customHeight="1"/>
    <row r="3467" s="2" customFormat="1" ht="12.75" customHeight="1"/>
    <row r="3468" s="2" customFormat="1" ht="12.75" customHeight="1"/>
    <row r="3469" s="2" customFormat="1" ht="12.75" customHeight="1"/>
    <row r="3470" s="2" customFormat="1" ht="12.75" customHeight="1"/>
    <row r="3471" s="2" customFormat="1" ht="12.75" customHeight="1"/>
    <row r="3472" s="2" customFormat="1" ht="12.75" customHeight="1"/>
    <row r="3473" s="2" customFormat="1" ht="12.75" customHeight="1"/>
    <row r="3474" s="2" customFormat="1" ht="12.75" customHeight="1"/>
    <row r="3475" s="2" customFormat="1" ht="12.75" customHeight="1"/>
    <row r="3476" s="2" customFormat="1" ht="12.75" customHeight="1"/>
    <row r="3477" s="2" customFormat="1" ht="12.75" customHeight="1"/>
    <row r="3478" s="2" customFormat="1" ht="12.75" customHeight="1"/>
    <row r="3479" s="2" customFormat="1" ht="12.75" customHeight="1"/>
    <row r="3480" s="2" customFormat="1" ht="12.75" customHeight="1"/>
    <row r="3481" s="2" customFormat="1" ht="12.75" customHeight="1"/>
    <row r="3482" s="2" customFormat="1" ht="12.75" customHeight="1"/>
    <row r="3483" s="2" customFormat="1" ht="12.75" customHeight="1"/>
    <row r="3484" s="2" customFormat="1" ht="12.75" customHeight="1"/>
    <row r="3485" s="2" customFormat="1" ht="12.75" customHeight="1"/>
    <row r="3486" s="2" customFormat="1" ht="12.75" customHeight="1"/>
    <row r="3487" s="2" customFormat="1" ht="12.75" customHeight="1"/>
    <row r="3488" s="2" customFormat="1" ht="12.75" customHeight="1"/>
    <row r="3489" s="2" customFormat="1" ht="12.75" customHeight="1"/>
    <row r="3490" s="2" customFormat="1" ht="12.75" customHeight="1"/>
    <row r="3491" s="2" customFormat="1" ht="12.75" customHeight="1"/>
    <row r="3492" s="2" customFormat="1" ht="12.75" customHeight="1"/>
    <row r="3493" s="2" customFormat="1" ht="12.75" customHeight="1"/>
    <row r="3494" s="2" customFormat="1" ht="12.75" customHeight="1"/>
    <row r="3495" s="2" customFormat="1" ht="12.75" customHeight="1"/>
    <row r="3496" s="2" customFormat="1" ht="12.75" customHeight="1"/>
    <row r="3497" s="2" customFormat="1" ht="12.75" customHeight="1"/>
    <row r="3498" s="2" customFormat="1" ht="12.75" customHeight="1"/>
    <row r="3499" s="2" customFormat="1" ht="12.75" customHeight="1"/>
    <row r="3500" s="2" customFormat="1" ht="12.75" customHeight="1"/>
    <row r="3501" s="2" customFormat="1" ht="12.75" customHeight="1"/>
    <row r="3502" s="2" customFormat="1" ht="12.75" customHeight="1"/>
    <row r="3503" s="2" customFormat="1" ht="12.75" customHeight="1"/>
    <row r="3504" s="2" customFormat="1" ht="12.75" customHeight="1"/>
    <row r="3505" s="2" customFormat="1" ht="12.75" customHeight="1"/>
    <row r="3506" s="2" customFormat="1" ht="12.75" customHeight="1"/>
    <row r="3507" s="2" customFormat="1" ht="12.75" customHeight="1"/>
    <row r="3508" s="2" customFormat="1" ht="12.75" customHeight="1"/>
    <row r="3509" s="2" customFormat="1" ht="12.75" customHeight="1"/>
    <row r="3510" s="2" customFormat="1" ht="12.75" customHeight="1"/>
    <row r="3511" s="2" customFormat="1" ht="12.75" customHeight="1"/>
    <row r="3512" s="2" customFormat="1" ht="12.75" customHeight="1"/>
    <row r="3513" s="2" customFormat="1" ht="12.75" customHeight="1"/>
    <row r="3514" s="2" customFormat="1" ht="12.75" customHeight="1"/>
    <row r="3515" s="2" customFormat="1" ht="12.75" customHeight="1"/>
    <row r="3516" s="2" customFormat="1" ht="12.75" customHeight="1"/>
    <row r="3517" s="2" customFormat="1" ht="12.75" customHeight="1"/>
    <row r="3518" s="2" customFormat="1" ht="12.75" customHeight="1"/>
    <row r="3519" s="2" customFormat="1" ht="12.75" customHeight="1"/>
    <row r="3520" s="2" customFormat="1" ht="12.75" customHeight="1"/>
    <row r="3521" s="2" customFormat="1" ht="12.75" customHeight="1"/>
    <row r="3522" s="2" customFormat="1" ht="12.75" customHeight="1"/>
    <row r="3523" s="2" customFormat="1" ht="12.75" customHeight="1"/>
    <row r="3524" s="2" customFormat="1" ht="12.75" customHeight="1"/>
    <row r="3525" s="2" customFormat="1" ht="12.75" customHeight="1"/>
    <row r="3526" s="2" customFormat="1" ht="12.75" customHeight="1"/>
    <row r="3527" s="2" customFormat="1" ht="12.75" customHeight="1"/>
    <row r="3528" s="2" customFormat="1" ht="12.75" customHeight="1"/>
    <row r="3529" s="2" customFormat="1" ht="12.75" customHeight="1"/>
    <row r="3530" s="2" customFormat="1" ht="12.75" customHeight="1"/>
    <row r="3531" s="2" customFormat="1" ht="12.75" customHeight="1"/>
    <row r="3532" s="2" customFormat="1" ht="12.75" customHeight="1"/>
    <row r="3533" s="2" customFormat="1" ht="12.75" customHeight="1"/>
    <row r="3534" s="2" customFormat="1" ht="12.75" customHeight="1"/>
    <row r="3535" s="2" customFormat="1" ht="12.75" customHeight="1"/>
    <row r="3536" s="2" customFormat="1" ht="12.75" customHeight="1"/>
    <row r="3537" s="2" customFormat="1" ht="12.75" customHeight="1"/>
    <row r="3538" s="2" customFormat="1" ht="12.75" customHeight="1"/>
    <row r="3539" s="2" customFormat="1" ht="12.75" customHeight="1"/>
    <row r="3540" s="2" customFormat="1" ht="12.75" customHeight="1"/>
    <row r="3541" s="2" customFormat="1" ht="12.75" customHeight="1"/>
    <row r="3542" s="2" customFormat="1" ht="12.75" customHeight="1"/>
    <row r="3543" s="2" customFormat="1" ht="12.75" customHeight="1"/>
    <row r="3544" s="2" customFormat="1" ht="12.75" customHeight="1"/>
    <row r="3545" s="2" customFormat="1" ht="12.75" customHeight="1"/>
    <row r="3546" s="2" customFormat="1" ht="12.75" customHeight="1"/>
    <row r="3547" s="2" customFormat="1" ht="12.75" customHeight="1"/>
    <row r="3548" s="2" customFormat="1" ht="12.75" customHeight="1"/>
    <row r="3549" s="2" customFormat="1" ht="12.75" customHeight="1"/>
    <row r="3550" s="2" customFormat="1" ht="12.75" customHeight="1"/>
    <row r="3551" s="2" customFormat="1" ht="12.75" customHeight="1"/>
    <row r="3552" s="2" customFormat="1" ht="12.75" customHeight="1"/>
    <row r="3553" s="2" customFormat="1" ht="12.75" customHeight="1"/>
    <row r="3554" s="2" customFormat="1" ht="12.75" customHeight="1"/>
    <row r="3555" s="2" customFormat="1" ht="12.75" customHeight="1"/>
    <row r="3556" s="2" customFormat="1" ht="12.75" customHeight="1"/>
    <row r="3557" s="2" customFormat="1" ht="12.75" customHeight="1"/>
    <row r="3558" s="2" customFormat="1" ht="12.75" customHeight="1"/>
    <row r="3559" s="2" customFormat="1" ht="12.75" customHeight="1"/>
    <row r="3560" s="2" customFormat="1" ht="12.75" customHeight="1"/>
    <row r="3561" s="2" customFormat="1" ht="12.75" customHeight="1"/>
    <row r="3562" s="2" customFormat="1" ht="12.75" customHeight="1"/>
    <row r="3563" s="2" customFormat="1" ht="12.75" customHeight="1"/>
    <row r="3564" s="2" customFormat="1" ht="12.75" customHeight="1"/>
    <row r="3565" s="2" customFormat="1" ht="12.75" customHeight="1"/>
    <row r="3566" s="2" customFormat="1" ht="12.75" customHeight="1"/>
    <row r="3567" s="2" customFormat="1" ht="12.75" customHeight="1"/>
    <row r="3568" s="2" customFormat="1" ht="12.75" customHeight="1"/>
    <row r="3569" s="2" customFormat="1" ht="12.75" customHeight="1"/>
    <row r="3570" s="2" customFormat="1" ht="12.75" customHeight="1"/>
    <row r="3571" s="2" customFormat="1" ht="12.75" customHeight="1"/>
    <row r="3572" s="2" customFormat="1" ht="12.75" customHeight="1"/>
    <row r="3573" s="2" customFormat="1" ht="12.75" customHeight="1"/>
    <row r="3574" s="2" customFormat="1" ht="12.75" customHeight="1"/>
    <row r="3575" s="2" customFormat="1" ht="12.75" customHeight="1"/>
    <row r="3576" s="2" customFormat="1" ht="12.75" customHeight="1"/>
    <row r="3577" s="2" customFormat="1" ht="12.75" customHeight="1"/>
    <row r="3578" s="2" customFormat="1" ht="12.75" customHeight="1"/>
    <row r="3579" s="2" customFormat="1" ht="12.75" customHeight="1"/>
    <row r="3580" s="2" customFormat="1" ht="12.75" customHeight="1"/>
    <row r="3581" s="2" customFormat="1" ht="12.75" customHeight="1"/>
    <row r="3582" s="2" customFormat="1" ht="12.75" customHeight="1"/>
    <row r="3583" s="2" customFormat="1" ht="12.75" customHeight="1"/>
    <row r="3584" s="2" customFormat="1" ht="12.75" customHeight="1"/>
    <row r="3585" s="2" customFormat="1" ht="12.75" customHeight="1"/>
    <row r="3586" s="2" customFormat="1" ht="12.75" customHeight="1"/>
    <row r="3587" s="2" customFormat="1" ht="12.75" customHeight="1"/>
  </sheetData>
  <mergeCells count="8">
    <mergeCell ref="R29:Z29"/>
    <mergeCell ref="A38:F38"/>
    <mergeCell ref="A50:F50"/>
    <mergeCell ref="A1:J1"/>
    <mergeCell ref="A4:E4"/>
    <mergeCell ref="A13:E13"/>
    <mergeCell ref="A28:Q28"/>
    <mergeCell ref="A29:Q29"/>
  </mergeCells>
  <pageMargins left="1.1811023622047245" right="0.51181102362204722" top="0.70866141732283472" bottom="0.78740157480314965" header="0.51181102362204722" footer="0.59055118110236227"/>
  <pageSetup paperSize="9" scale="88" firstPageNumber="86" orientation="portrait" useFirstPageNumber="1" r:id="rId1"/>
  <headerFooter alignWithMargins="0">
    <oddFooter>&amp;C&amp;P</oddFooter>
  </headerFooter>
  <rowBreaks count="1" manualBreakCount="1">
    <brk id="4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workbookViewId="0">
      <selection activeCell="N33" sqref="N33"/>
    </sheetView>
  </sheetViews>
  <sheetFormatPr defaultRowHeight="12.75"/>
  <cols>
    <col min="1" max="1" width="52.6640625" customWidth="1"/>
    <col min="2" max="6" width="10" hidden="1" customWidth="1"/>
    <col min="7" max="7" width="0" hidden="1" customWidth="1"/>
  </cols>
  <sheetData>
    <row r="1" spans="1:12" ht="15.75">
      <c r="A1" s="101" t="s">
        <v>1003</v>
      </c>
      <c r="B1" s="98"/>
      <c r="C1" s="98"/>
      <c r="D1" s="98"/>
      <c r="E1" s="98"/>
      <c r="F1" s="98"/>
    </row>
    <row r="2" spans="1:12" ht="15.75">
      <c r="A2" s="102" t="s">
        <v>1004</v>
      </c>
      <c r="B2" s="98"/>
      <c r="C2" s="98"/>
      <c r="D2" s="98"/>
      <c r="E2" s="98"/>
      <c r="F2" s="98"/>
    </row>
    <row r="3" spans="1:12">
      <c r="A3" s="2127" t="s">
        <v>680</v>
      </c>
      <c r="B3" s="2128"/>
      <c r="C3" s="2128"/>
      <c r="D3" s="92"/>
      <c r="E3" s="92"/>
      <c r="F3" s="92"/>
    </row>
    <row r="4" spans="1:12">
      <c r="A4" s="320"/>
      <c r="B4" s="321">
        <v>2011</v>
      </c>
      <c r="C4" s="321">
        <v>2012</v>
      </c>
      <c r="D4" s="321">
        <v>2013</v>
      </c>
      <c r="E4" s="321">
        <v>2014</v>
      </c>
      <c r="F4" s="321">
        <v>2015</v>
      </c>
      <c r="G4" s="321">
        <v>2016</v>
      </c>
      <c r="H4" s="321">
        <v>2018</v>
      </c>
      <c r="I4" s="321">
        <v>2019</v>
      </c>
      <c r="J4" s="321">
        <v>2020</v>
      </c>
      <c r="K4" s="321">
        <v>2021</v>
      </c>
      <c r="L4" s="321">
        <v>2022</v>
      </c>
    </row>
    <row r="5" spans="1:12">
      <c r="A5" s="92"/>
      <c r="B5" s="92"/>
      <c r="C5" s="92"/>
      <c r="D5" s="92"/>
      <c r="E5" s="92"/>
      <c r="F5" s="92"/>
    </row>
    <row r="6" spans="1:12">
      <c r="A6" s="93" t="s">
        <v>1005</v>
      </c>
      <c r="B6" s="93">
        <v>113.2</v>
      </c>
      <c r="C6" s="103">
        <v>103.5</v>
      </c>
      <c r="D6" s="93">
        <v>101.6</v>
      </c>
      <c r="E6" s="93">
        <v>108.9</v>
      </c>
      <c r="F6" s="93">
        <v>104.5</v>
      </c>
      <c r="G6" s="141">
        <v>107</v>
      </c>
      <c r="H6" s="141">
        <v>102.2</v>
      </c>
      <c r="I6" s="141">
        <v>102.2</v>
      </c>
      <c r="J6" s="141">
        <v>87.6</v>
      </c>
      <c r="K6" s="141">
        <v>110.6</v>
      </c>
      <c r="L6" s="141">
        <v>111.2</v>
      </c>
    </row>
    <row r="7" spans="1:12">
      <c r="A7" s="92"/>
      <c r="B7" s="92"/>
      <c r="C7" s="92"/>
      <c r="D7" s="92"/>
      <c r="E7" s="92"/>
      <c r="F7" s="92"/>
    </row>
    <row r="8" spans="1:12">
      <c r="A8" s="94" t="s">
        <v>975</v>
      </c>
      <c r="B8" s="92">
        <v>102.7</v>
      </c>
      <c r="C8" s="92">
        <v>100.3</v>
      </c>
      <c r="D8" s="104">
        <v>98</v>
      </c>
      <c r="E8" s="92">
        <v>101.5</v>
      </c>
      <c r="F8" s="92">
        <v>105.1</v>
      </c>
      <c r="G8" s="92">
        <v>99.3</v>
      </c>
      <c r="H8" s="104">
        <v>102</v>
      </c>
      <c r="I8" s="104">
        <v>102.4</v>
      </c>
      <c r="J8" s="104">
        <v>98.9</v>
      </c>
      <c r="K8" s="104">
        <v>109.3</v>
      </c>
      <c r="L8" s="104">
        <v>110.2</v>
      </c>
    </row>
    <row r="9" spans="1:12">
      <c r="A9" s="94" t="s">
        <v>976</v>
      </c>
      <c r="B9" s="105">
        <v>112.5</v>
      </c>
      <c r="C9" s="105">
        <v>11</v>
      </c>
      <c r="D9" s="105">
        <v>245.5</v>
      </c>
      <c r="E9" s="104">
        <v>27.3</v>
      </c>
      <c r="F9" s="104">
        <v>300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</row>
    <row r="10" spans="1:12">
      <c r="A10" s="94" t="s">
        <v>977</v>
      </c>
      <c r="B10" s="104">
        <v>81.7</v>
      </c>
      <c r="C10" s="92">
        <v>97.4</v>
      </c>
      <c r="D10" s="104">
        <v>108</v>
      </c>
      <c r="E10" s="92">
        <v>120.1</v>
      </c>
      <c r="F10" s="92">
        <v>118.8</v>
      </c>
      <c r="G10" s="92">
        <v>115.9</v>
      </c>
      <c r="H10" s="92">
        <v>98.3</v>
      </c>
      <c r="I10" s="92">
        <v>98.7</v>
      </c>
      <c r="J10" s="92">
        <v>87.4</v>
      </c>
      <c r="K10" s="92">
        <v>131.9</v>
      </c>
      <c r="L10" s="92">
        <v>101.1</v>
      </c>
    </row>
    <row r="11" spans="1:12">
      <c r="A11" s="94" t="s">
        <v>978</v>
      </c>
      <c r="B11" s="92"/>
      <c r="C11" s="92"/>
      <c r="D11" s="92"/>
      <c r="E11" s="92"/>
      <c r="F11" s="92"/>
      <c r="I11" s="92"/>
    </row>
    <row r="12" spans="1:12">
      <c r="A12" s="94" t="s">
        <v>979</v>
      </c>
      <c r="B12" s="92">
        <v>135.5</v>
      </c>
      <c r="C12" s="92">
        <v>124.5</v>
      </c>
      <c r="D12" s="92">
        <v>101.5</v>
      </c>
      <c r="E12" s="104">
        <v>112</v>
      </c>
      <c r="F12" s="92">
        <v>104.7</v>
      </c>
      <c r="G12" s="104">
        <v>78</v>
      </c>
      <c r="H12" s="104">
        <v>114.5</v>
      </c>
      <c r="I12" s="104">
        <v>102.9</v>
      </c>
      <c r="J12" s="104">
        <v>106.2</v>
      </c>
      <c r="K12" s="104">
        <v>103.3</v>
      </c>
      <c r="L12" s="104">
        <v>76.599999999999994</v>
      </c>
    </row>
    <row r="13" spans="1:12">
      <c r="A13" s="94" t="s">
        <v>980</v>
      </c>
      <c r="B13" s="92"/>
      <c r="C13" s="92"/>
      <c r="D13" s="92"/>
      <c r="E13" s="92"/>
      <c r="F13" s="92"/>
      <c r="I13" s="92"/>
    </row>
    <row r="14" spans="1:12">
      <c r="A14" s="94" t="s">
        <v>981</v>
      </c>
      <c r="B14" s="104">
        <v>100</v>
      </c>
      <c r="C14" s="92">
        <v>101.5</v>
      </c>
      <c r="D14" s="92">
        <v>99.7</v>
      </c>
      <c r="E14" s="92">
        <v>120.8</v>
      </c>
      <c r="F14" s="92">
        <v>116.5</v>
      </c>
      <c r="G14" s="92">
        <v>101.5</v>
      </c>
      <c r="H14" s="92">
        <v>108.5</v>
      </c>
      <c r="I14" s="104">
        <v>107.1</v>
      </c>
      <c r="J14" s="104">
        <v>102</v>
      </c>
      <c r="K14" s="104">
        <v>109.8</v>
      </c>
      <c r="L14" s="104">
        <v>111.5</v>
      </c>
    </row>
    <row r="15" spans="1:12">
      <c r="A15" s="94" t="s">
        <v>982</v>
      </c>
      <c r="B15" s="92">
        <v>209.5</v>
      </c>
      <c r="C15" s="92">
        <v>66.5</v>
      </c>
      <c r="D15" s="92">
        <v>70.5</v>
      </c>
      <c r="E15" s="92">
        <v>133.6</v>
      </c>
      <c r="F15" s="92">
        <v>106.2</v>
      </c>
      <c r="G15" s="92">
        <v>138.1</v>
      </c>
      <c r="H15" s="92">
        <v>107.9</v>
      </c>
      <c r="I15" s="104">
        <v>117.6</v>
      </c>
      <c r="J15" s="104">
        <v>89</v>
      </c>
      <c r="K15" s="104">
        <v>115.3</v>
      </c>
      <c r="L15" s="104">
        <v>123.2</v>
      </c>
    </row>
    <row r="16" spans="1:12">
      <c r="A16" s="94" t="s">
        <v>983</v>
      </c>
      <c r="B16" s="92"/>
      <c r="C16" s="104"/>
      <c r="D16" s="92"/>
      <c r="E16" s="92"/>
      <c r="F16" s="92"/>
      <c r="I16" s="92"/>
    </row>
    <row r="17" spans="1:12">
      <c r="A17" s="94" t="s">
        <v>984</v>
      </c>
      <c r="B17" s="104">
        <v>115.3</v>
      </c>
      <c r="C17" s="104">
        <v>114.7</v>
      </c>
      <c r="D17" s="104">
        <v>112.7</v>
      </c>
      <c r="E17" s="92">
        <v>112.1</v>
      </c>
      <c r="F17" s="92">
        <v>106.5</v>
      </c>
      <c r="G17" s="92">
        <v>110.4</v>
      </c>
      <c r="H17" s="92">
        <v>104.7</v>
      </c>
      <c r="I17" s="104">
        <v>102.8</v>
      </c>
      <c r="J17" s="104">
        <v>85</v>
      </c>
      <c r="K17" s="104">
        <v>116.7</v>
      </c>
      <c r="L17" s="104">
        <v>105.8</v>
      </c>
    </row>
    <row r="18" spans="1:12">
      <c r="A18" s="94" t="s">
        <v>985</v>
      </c>
      <c r="B18" s="92">
        <v>106.7</v>
      </c>
      <c r="C18" s="92">
        <v>110.9</v>
      </c>
      <c r="D18" s="104">
        <v>105.9</v>
      </c>
      <c r="E18" s="92">
        <v>102.9</v>
      </c>
      <c r="F18" s="92">
        <v>93.6</v>
      </c>
      <c r="G18" s="92">
        <v>94.4</v>
      </c>
      <c r="H18" s="92">
        <v>94.9</v>
      </c>
      <c r="I18" s="104">
        <v>83</v>
      </c>
      <c r="J18" s="104">
        <v>44</v>
      </c>
      <c r="K18" s="104">
        <v>147.1</v>
      </c>
      <c r="L18" s="104">
        <v>166.4</v>
      </c>
    </row>
    <row r="19" spans="1:12">
      <c r="A19" s="94" t="s">
        <v>986</v>
      </c>
      <c r="B19" s="104">
        <v>126</v>
      </c>
      <c r="C19" s="92">
        <v>105.5</v>
      </c>
      <c r="D19" s="92">
        <v>109.5</v>
      </c>
      <c r="E19" s="92">
        <v>112.7</v>
      </c>
      <c r="F19" s="92">
        <v>107.2</v>
      </c>
      <c r="G19" s="92">
        <v>106.2</v>
      </c>
      <c r="H19" s="92">
        <v>109.6</v>
      </c>
      <c r="I19" s="104">
        <v>106.3</v>
      </c>
      <c r="J19" s="92">
        <v>64.400000000000006</v>
      </c>
      <c r="K19" s="104">
        <v>105.4</v>
      </c>
      <c r="L19" s="104">
        <v>106.8</v>
      </c>
    </row>
    <row r="20" spans="1:12">
      <c r="A20" s="94" t="s">
        <v>987</v>
      </c>
      <c r="B20" s="92">
        <v>94.7</v>
      </c>
      <c r="C20" s="92">
        <v>110.2</v>
      </c>
      <c r="D20" s="92">
        <v>109.5</v>
      </c>
      <c r="E20" s="92">
        <v>105.4</v>
      </c>
      <c r="F20" s="92">
        <v>101.8</v>
      </c>
      <c r="G20" s="92">
        <v>94.3</v>
      </c>
      <c r="H20" s="92">
        <v>97.1</v>
      </c>
      <c r="I20" s="255">
        <v>97.5</v>
      </c>
      <c r="J20" s="92">
        <v>96.6</v>
      </c>
      <c r="K20" s="104">
        <v>79.2</v>
      </c>
      <c r="L20" s="104">
        <v>89</v>
      </c>
    </row>
    <row r="21" spans="1:12">
      <c r="A21" s="94" t="s">
        <v>988</v>
      </c>
      <c r="B21" s="92">
        <v>127.3</v>
      </c>
      <c r="C21" s="104">
        <v>116.6</v>
      </c>
      <c r="D21" s="92">
        <v>104.5</v>
      </c>
      <c r="E21" s="92">
        <v>103.1</v>
      </c>
      <c r="F21" s="92">
        <v>108.9</v>
      </c>
      <c r="G21" s="92">
        <v>101.7</v>
      </c>
      <c r="H21" s="92">
        <v>107.9</v>
      </c>
      <c r="I21" s="255">
        <v>88</v>
      </c>
      <c r="J21" s="92">
        <v>106.2</v>
      </c>
      <c r="K21" s="104">
        <v>110</v>
      </c>
      <c r="L21" s="104">
        <v>125.4</v>
      </c>
    </row>
    <row r="22" spans="1:12">
      <c r="A22" s="94" t="s">
        <v>989</v>
      </c>
      <c r="B22" s="92">
        <v>103.4</v>
      </c>
      <c r="C22" s="92">
        <v>103.6</v>
      </c>
      <c r="D22" s="104">
        <v>100</v>
      </c>
      <c r="E22" s="92">
        <v>102.3</v>
      </c>
      <c r="F22" s="92">
        <v>101.2</v>
      </c>
      <c r="G22" s="92">
        <v>101.4</v>
      </c>
      <c r="H22" s="92">
        <v>101.2</v>
      </c>
      <c r="I22" s="249">
        <v>99.5</v>
      </c>
      <c r="J22" s="92">
        <v>101.5</v>
      </c>
      <c r="K22" s="104">
        <v>102.8</v>
      </c>
      <c r="L22" s="104">
        <v>104</v>
      </c>
    </row>
    <row r="23" spans="1:12">
      <c r="A23" s="94" t="s">
        <v>1006</v>
      </c>
      <c r="B23" s="92">
        <v>98.6</v>
      </c>
      <c r="C23" s="92">
        <v>85.2</v>
      </c>
      <c r="D23" s="92">
        <v>97.3</v>
      </c>
      <c r="E23" s="92">
        <v>95.6</v>
      </c>
      <c r="F23" s="92">
        <v>112.6</v>
      </c>
      <c r="G23" s="92">
        <v>88.7</v>
      </c>
      <c r="H23" s="92">
        <v>71.900000000000006</v>
      </c>
      <c r="I23" s="247">
        <v>68.3</v>
      </c>
      <c r="J23" s="92">
        <v>115.6</v>
      </c>
      <c r="K23" s="104">
        <v>89.9</v>
      </c>
      <c r="L23" s="104">
        <v>97.8</v>
      </c>
    </row>
    <row r="24" spans="1:12">
      <c r="A24" s="94" t="s">
        <v>991</v>
      </c>
      <c r="B24" s="92">
        <v>80.8</v>
      </c>
      <c r="C24" s="92">
        <v>80.8</v>
      </c>
      <c r="D24" s="92">
        <v>98.3</v>
      </c>
      <c r="E24" s="92">
        <v>108.1</v>
      </c>
      <c r="F24" s="92">
        <v>97.5</v>
      </c>
      <c r="G24" s="92">
        <v>91.7</v>
      </c>
      <c r="H24" s="92">
        <v>89.5</v>
      </c>
      <c r="I24" s="247">
        <v>105.7</v>
      </c>
      <c r="J24" s="92">
        <v>90.7</v>
      </c>
      <c r="K24" s="104">
        <v>101</v>
      </c>
      <c r="L24" s="104">
        <v>99</v>
      </c>
    </row>
    <row r="25" spans="1:12">
      <c r="A25" s="94" t="s">
        <v>992</v>
      </c>
      <c r="B25" s="92"/>
      <c r="C25" s="92"/>
      <c r="D25" s="92"/>
      <c r="E25" s="92"/>
      <c r="F25" s="92"/>
      <c r="I25" s="247"/>
    </row>
    <row r="26" spans="1:12">
      <c r="A26" s="94" t="s">
        <v>993</v>
      </c>
      <c r="B26" s="92">
        <v>100.6</v>
      </c>
      <c r="C26" s="92">
        <v>100.6</v>
      </c>
      <c r="D26" s="92">
        <v>86.7</v>
      </c>
      <c r="E26" s="92">
        <v>104.5</v>
      </c>
      <c r="F26" s="92">
        <v>100.1</v>
      </c>
      <c r="G26" s="92">
        <v>99.4</v>
      </c>
      <c r="H26" s="92">
        <v>93.9</v>
      </c>
      <c r="I26" s="247">
        <v>102.2</v>
      </c>
      <c r="J26" s="92">
        <v>97.1</v>
      </c>
      <c r="K26" s="104">
        <v>100.6</v>
      </c>
      <c r="L26" s="104">
        <v>100.7</v>
      </c>
    </row>
    <row r="27" spans="1:12">
      <c r="A27" s="94" t="s">
        <v>994</v>
      </c>
      <c r="B27" s="92">
        <v>70.599999999999994</v>
      </c>
      <c r="C27" s="92">
        <v>104.8</v>
      </c>
      <c r="D27" s="92">
        <v>97.2</v>
      </c>
      <c r="E27" s="92">
        <v>97.7</v>
      </c>
      <c r="F27" s="92">
        <v>101.5</v>
      </c>
      <c r="G27" s="92">
        <v>102.9</v>
      </c>
      <c r="H27" s="92">
        <v>100.8</v>
      </c>
      <c r="I27" s="247">
        <v>102.6</v>
      </c>
      <c r="J27" s="92">
        <v>101.4</v>
      </c>
      <c r="K27" s="104">
        <v>99.2</v>
      </c>
      <c r="L27" s="104">
        <v>108.8</v>
      </c>
    </row>
    <row r="28" spans="1:12">
      <c r="A28" s="94" t="s">
        <v>995</v>
      </c>
      <c r="B28" s="92">
        <v>90.2</v>
      </c>
      <c r="C28" s="92">
        <v>92.9</v>
      </c>
      <c r="D28" s="92">
        <v>103.8</v>
      </c>
      <c r="E28" s="92">
        <v>101.8</v>
      </c>
      <c r="F28" s="104">
        <v>105</v>
      </c>
      <c r="G28" s="92">
        <v>101.7</v>
      </c>
      <c r="H28" s="92">
        <v>100.6</v>
      </c>
      <c r="I28" s="247">
        <v>101.8</v>
      </c>
      <c r="J28" s="104">
        <v>99</v>
      </c>
      <c r="K28" s="104">
        <v>103</v>
      </c>
      <c r="L28" s="104">
        <v>100.6</v>
      </c>
    </row>
    <row r="29" spans="1:12">
      <c r="A29" s="94" t="s">
        <v>996</v>
      </c>
      <c r="B29" s="92">
        <v>155.6</v>
      </c>
      <c r="C29" s="104">
        <v>85</v>
      </c>
      <c r="D29" s="92">
        <v>90.7</v>
      </c>
      <c r="E29" s="104">
        <v>100</v>
      </c>
      <c r="F29" s="104">
        <v>93.9</v>
      </c>
      <c r="G29" s="104">
        <v>103</v>
      </c>
      <c r="H29" s="104">
        <v>102.1</v>
      </c>
      <c r="I29" s="247">
        <v>101.3</v>
      </c>
      <c r="J29" s="92">
        <v>92.9</v>
      </c>
      <c r="K29" s="104">
        <v>99.9</v>
      </c>
      <c r="L29" s="104">
        <v>101.9</v>
      </c>
    </row>
    <row r="30" spans="1:12">
      <c r="A30" s="94" t="s">
        <v>997</v>
      </c>
      <c r="B30" s="104">
        <v>94</v>
      </c>
      <c r="C30" s="92">
        <v>100.4</v>
      </c>
      <c r="D30" s="92">
        <v>95.9</v>
      </c>
      <c r="E30" s="92">
        <v>114.3</v>
      </c>
      <c r="F30" s="92">
        <v>94.6</v>
      </c>
      <c r="G30" s="92">
        <v>71.400000000000006</v>
      </c>
      <c r="H30" s="92">
        <v>98.3</v>
      </c>
      <c r="I30" s="247">
        <v>101.4</v>
      </c>
      <c r="J30" s="104">
        <v>102</v>
      </c>
      <c r="K30" s="104">
        <v>91.6</v>
      </c>
      <c r="L30" s="104">
        <v>113.7</v>
      </c>
    </row>
    <row r="31" spans="1:12">
      <c r="A31" s="94" t="s">
        <v>1007</v>
      </c>
      <c r="B31" s="104">
        <v>128.1</v>
      </c>
      <c r="C31" s="92">
        <v>117.1</v>
      </c>
      <c r="D31" s="92">
        <v>104.6</v>
      </c>
      <c r="E31" s="92">
        <v>103.4</v>
      </c>
      <c r="F31" s="92">
        <v>110.3</v>
      </c>
      <c r="G31" s="92">
        <v>105.4</v>
      </c>
      <c r="H31" s="92">
        <v>105.8</v>
      </c>
      <c r="I31" s="247">
        <v>100</v>
      </c>
      <c r="J31" s="92">
        <v>105.8</v>
      </c>
      <c r="K31" s="104">
        <v>109.5</v>
      </c>
    </row>
    <row r="32" spans="1:12">
      <c r="A32" s="326" t="s">
        <v>1008</v>
      </c>
      <c r="B32" s="322">
        <v>113.2</v>
      </c>
      <c r="C32" s="327">
        <v>103.5</v>
      </c>
      <c r="D32" s="322">
        <v>101.6</v>
      </c>
      <c r="E32" s="322">
        <v>108.9</v>
      </c>
      <c r="F32" s="322">
        <v>104.5</v>
      </c>
      <c r="G32" s="328">
        <v>107</v>
      </c>
      <c r="H32" s="328">
        <v>102.2</v>
      </c>
      <c r="I32" s="329">
        <v>102.2</v>
      </c>
      <c r="J32" s="329">
        <v>87.6</v>
      </c>
      <c r="K32" s="329">
        <v>122.5</v>
      </c>
      <c r="L32" s="364">
        <v>117.3</v>
      </c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scale="95" firstPageNumber="16" orientation="portrait" useFirstPageNumber="1" horizontalDpi="300" verticalDpi="300" r:id="rId1"/>
  <headerFooter>
    <oddFooter>&amp;C16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Q108"/>
  <sheetViews>
    <sheetView topLeftCell="A25" zoomScale="85" zoomScaleNormal="85" zoomScaleSheetLayoutView="90" workbookViewId="0">
      <selection activeCell="Q39" sqref="Q39"/>
    </sheetView>
  </sheetViews>
  <sheetFormatPr defaultColWidth="10.6640625" defaultRowHeight="12.75"/>
  <cols>
    <col min="1" max="1" width="36.83203125" style="2" customWidth="1"/>
    <col min="2" max="2" width="6.6640625" style="2" hidden="1" customWidth="1"/>
    <col min="3" max="5" width="11.5" style="2" hidden="1" customWidth="1"/>
    <col min="6" max="8" width="0" style="2" hidden="1" customWidth="1"/>
    <col min="9" max="9" width="0" style="653" hidden="1" customWidth="1"/>
    <col min="10" max="10" width="0" style="662" hidden="1" customWidth="1"/>
    <col min="11" max="12" width="0" style="54" hidden="1" customWidth="1"/>
    <col min="13" max="14" width="10.6640625" style="54"/>
    <col min="15" max="16384" width="10.6640625" style="2"/>
  </cols>
  <sheetData>
    <row r="1" spans="1:17" ht="15.75">
      <c r="A1" s="2222" t="s">
        <v>1294</v>
      </c>
      <c r="B1" s="2222"/>
      <c r="C1" s="2222"/>
      <c r="D1" s="2222"/>
      <c r="E1" s="2222"/>
      <c r="F1" s="2222"/>
      <c r="G1" s="2222"/>
      <c r="H1" s="2222"/>
      <c r="I1" s="2222"/>
      <c r="J1" s="2222"/>
      <c r="K1" s="144"/>
      <c r="L1" s="144"/>
      <c r="M1" s="144"/>
      <c r="N1" s="144"/>
    </row>
    <row r="2" spans="1:17" ht="15.75">
      <c r="A2" s="816"/>
      <c r="B2" s="816"/>
      <c r="C2" s="816"/>
      <c r="D2" s="816"/>
      <c r="E2" s="816"/>
      <c r="F2" s="816"/>
      <c r="G2" s="816"/>
      <c r="H2" s="816"/>
      <c r="I2" s="816"/>
      <c r="J2" s="1539"/>
      <c r="K2" s="144"/>
      <c r="L2" s="144"/>
      <c r="M2" s="144"/>
      <c r="N2" s="144"/>
    </row>
    <row r="3" spans="1:17" ht="15.75">
      <c r="A3" s="817" t="s">
        <v>1295</v>
      </c>
      <c r="B3" s="663"/>
      <c r="C3" s="663"/>
      <c r="D3" s="663"/>
      <c r="E3" s="663"/>
      <c r="F3" s="663"/>
      <c r="G3" s="785"/>
      <c r="H3" s="785"/>
      <c r="I3" s="1517"/>
      <c r="J3" s="1528"/>
      <c r="K3" s="1528"/>
      <c r="L3" s="1528"/>
      <c r="M3" s="1528"/>
      <c r="N3" s="1528"/>
    </row>
    <row r="4" spans="1:17">
      <c r="A4" s="2212" t="s">
        <v>1296</v>
      </c>
      <c r="B4" s="2212"/>
      <c r="C4" s="2212"/>
      <c r="D4" s="2212"/>
      <c r="E4" s="2212"/>
      <c r="F4" s="2212"/>
      <c r="G4" s="847"/>
      <c r="H4" s="847"/>
      <c r="I4" s="1518"/>
      <c r="J4" s="1518"/>
      <c r="K4" s="1518"/>
      <c r="L4" s="1518"/>
      <c r="M4" s="1518"/>
      <c r="N4" s="1518"/>
    </row>
    <row r="5" spans="1:17">
      <c r="A5" s="1580"/>
      <c r="B5" s="1580"/>
      <c r="C5" s="1581">
        <v>2003</v>
      </c>
      <c r="D5" s="1581">
        <v>2004</v>
      </c>
      <c r="E5" s="1580">
        <v>2007</v>
      </c>
      <c r="F5" s="1580">
        <v>2011</v>
      </c>
      <c r="G5" s="1580">
        <v>2013</v>
      </c>
      <c r="H5" s="1580">
        <v>2014</v>
      </c>
      <c r="I5" s="1580">
        <v>2015</v>
      </c>
      <c r="J5" s="1580">
        <v>2016</v>
      </c>
      <c r="K5" s="1580">
        <v>2017</v>
      </c>
      <c r="L5" s="1580">
        <v>2018</v>
      </c>
      <c r="M5" s="1580">
        <v>2019</v>
      </c>
      <c r="N5" s="1580">
        <v>2020</v>
      </c>
      <c r="O5" s="1580">
        <v>2021</v>
      </c>
      <c r="P5" s="1580">
        <v>2022</v>
      </c>
      <c r="Q5" s="1580">
        <v>2023</v>
      </c>
    </row>
    <row r="6" spans="1:17">
      <c r="A6" s="1519"/>
      <c r="B6" s="1519"/>
      <c r="C6" s="1519"/>
      <c r="D6" s="1519"/>
      <c r="E6" s="1519"/>
      <c r="F6" s="1519"/>
      <c r="G6" s="1519"/>
      <c r="H6" s="1519"/>
      <c r="I6" s="1519"/>
      <c r="J6" s="1519"/>
      <c r="K6" s="1516"/>
      <c r="L6" s="1516"/>
      <c r="M6" s="1516"/>
      <c r="N6" s="1516"/>
    </row>
    <row r="7" spans="1:17">
      <c r="A7" s="1320" t="s">
        <v>9</v>
      </c>
      <c r="B7" s="1320"/>
      <c r="C7" s="1295">
        <v>1.0069999999999999</v>
      </c>
      <c r="D7" s="1520">
        <v>0.83299999999999996</v>
      </c>
      <c r="E7" s="1295">
        <v>1.218</v>
      </c>
      <c r="F7" s="1295">
        <v>1.2789999999999999</v>
      </c>
      <c r="G7" s="1530">
        <v>1.5</v>
      </c>
      <c r="H7" s="1544">
        <v>1.3</v>
      </c>
      <c r="I7" s="1544">
        <v>1.6</v>
      </c>
      <c r="J7" s="1529">
        <v>1.7</v>
      </c>
      <c r="K7" s="1534">
        <v>1.9</v>
      </c>
      <c r="L7" s="1534">
        <v>2</v>
      </c>
      <c r="M7" s="1534">
        <v>2</v>
      </c>
      <c r="N7" s="1534">
        <v>2.2000000000000002</v>
      </c>
      <c r="O7" s="1534">
        <v>2.2000000000000002</v>
      </c>
      <c r="P7" s="1534">
        <v>2.2999999999999998</v>
      </c>
      <c r="Q7" s="496" t="s">
        <v>1574</v>
      </c>
    </row>
    <row r="8" spans="1:17">
      <c r="A8" s="1297" t="s">
        <v>12</v>
      </c>
      <c r="B8" s="1320"/>
      <c r="C8" s="1295"/>
      <c r="D8" s="1519"/>
      <c r="E8" s="1294"/>
      <c r="F8" s="1519"/>
      <c r="G8" s="1530"/>
      <c r="H8" s="1529"/>
      <c r="I8" s="1529"/>
      <c r="J8" s="1529"/>
      <c r="K8" s="1516"/>
      <c r="L8" s="1516"/>
      <c r="M8" s="1516"/>
      <c r="N8" s="1516"/>
      <c r="O8" s="1516"/>
      <c r="P8" s="1516"/>
      <c r="Q8" s="496"/>
    </row>
    <row r="9" spans="1:17">
      <c r="A9" s="1297" t="s">
        <v>1297</v>
      </c>
      <c r="B9" s="1297"/>
      <c r="C9" s="1294">
        <v>0.29399999999999998</v>
      </c>
      <c r="D9" s="1521">
        <v>0.28399999999999997</v>
      </c>
      <c r="E9" s="1294">
        <v>0.48199999999999998</v>
      </c>
      <c r="F9" s="1294">
        <v>0.40899999999999997</v>
      </c>
      <c r="G9" s="160">
        <v>0.3</v>
      </c>
      <c r="H9" s="1321">
        <v>0.3</v>
      </c>
      <c r="I9" s="1321">
        <v>0.3</v>
      </c>
      <c r="J9" s="1321">
        <v>0.4</v>
      </c>
      <c r="K9" s="1535">
        <v>0.5</v>
      </c>
      <c r="L9" s="1535">
        <v>0.5</v>
      </c>
      <c r="M9" s="1535">
        <v>0.6</v>
      </c>
      <c r="N9" s="1535">
        <v>0.6</v>
      </c>
      <c r="O9" s="1535">
        <v>0.6</v>
      </c>
      <c r="P9" s="1535">
        <v>0.6</v>
      </c>
      <c r="Q9" s="496" t="s">
        <v>1575</v>
      </c>
    </row>
    <row r="10" spans="1:17">
      <c r="A10" s="1297" t="s">
        <v>1298</v>
      </c>
      <c r="B10" s="1297"/>
      <c r="C10" s="1522">
        <v>0.71299999999999997</v>
      </c>
      <c r="D10" s="1523">
        <v>0.54900000000000004</v>
      </c>
      <c r="E10" s="1524">
        <v>0.73499999999999999</v>
      </c>
      <c r="F10" s="1524">
        <v>0.87</v>
      </c>
      <c r="G10" s="1532">
        <v>1.2</v>
      </c>
      <c r="H10" s="1531">
        <v>1</v>
      </c>
      <c r="I10" s="1531">
        <v>1.3</v>
      </c>
      <c r="J10" s="1531">
        <v>1.3</v>
      </c>
      <c r="K10" s="1536">
        <v>1.4</v>
      </c>
      <c r="L10" s="1536">
        <v>1.5</v>
      </c>
      <c r="M10" s="1536">
        <v>1.4</v>
      </c>
      <c r="N10" s="1536">
        <v>1.6</v>
      </c>
      <c r="O10" s="1536">
        <v>1.6</v>
      </c>
      <c r="P10" s="1536">
        <v>1.7</v>
      </c>
      <c r="Q10" s="496" t="s">
        <v>1576</v>
      </c>
    </row>
    <row r="11" spans="1:17">
      <c r="A11" s="1296" t="s">
        <v>717</v>
      </c>
      <c r="B11" s="1296"/>
      <c r="C11" s="1524"/>
      <c r="D11" s="1525"/>
      <c r="E11" s="1524"/>
      <c r="F11" s="1524"/>
      <c r="G11" s="1532"/>
      <c r="H11" s="1533"/>
      <c r="I11" s="1533"/>
      <c r="J11" s="1531"/>
      <c r="K11" s="1536"/>
      <c r="L11" s="1536"/>
      <c r="M11" s="1536"/>
      <c r="N11" s="1536"/>
      <c r="O11" s="1536"/>
      <c r="P11" s="1536"/>
      <c r="Q11" s="496"/>
    </row>
    <row r="12" spans="1:17">
      <c r="A12" s="1297" t="s">
        <v>1299</v>
      </c>
      <c r="B12" s="1297"/>
      <c r="C12" s="1522">
        <v>0.44</v>
      </c>
      <c r="D12" s="1523">
        <v>0.40200000000000002</v>
      </c>
      <c r="E12" s="1524">
        <v>0.34599999999999997</v>
      </c>
      <c r="F12" s="1524">
        <v>0.48399999999999999</v>
      </c>
      <c r="G12" s="1532">
        <v>0.4</v>
      </c>
      <c r="H12" s="1531">
        <v>0.4</v>
      </c>
      <c r="I12" s="1531">
        <v>0.5</v>
      </c>
      <c r="J12" s="1531">
        <v>0.4</v>
      </c>
      <c r="K12" s="1536">
        <v>0.6</v>
      </c>
      <c r="L12" s="1536">
        <v>0.6</v>
      </c>
      <c r="M12" s="1536">
        <v>0.7</v>
      </c>
      <c r="N12" s="1536">
        <v>0.8</v>
      </c>
      <c r="O12" s="1536">
        <v>0.7</v>
      </c>
      <c r="P12" s="1536">
        <v>0.8</v>
      </c>
      <c r="Q12" s="496" t="s">
        <v>1577</v>
      </c>
    </row>
    <row r="13" spans="1:17">
      <c r="A13" s="1297" t="s">
        <v>1300</v>
      </c>
      <c r="B13" s="1297"/>
      <c r="C13" s="1522">
        <v>0.157</v>
      </c>
      <c r="D13" s="1523">
        <v>3.9E-2</v>
      </c>
      <c r="E13" s="1524">
        <v>0.27400000000000002</v>
      </c>
      <c r="F13" s="1524">
        <v>0.25800000000000001</v>
      </c>
      <c r="G13" s="1532">
        <v>0.2</v>
      </c>
      <c r="H13" s="1531">
        <v>0.2</v>
      </c>
      <c r="I13" s="1531">
        <v>0.3</v>
      </c>
      <c r="J13" s="1531">
        <v>0.4</v>
      </c>
      <c r="K13" s="1536">
        <v>0.4</v>
      </c>
      <c r="L13" s="1536">
        <v>0.5</v>
      </c>
      <c r="M13" s="1536">
        <v>0.4</v>
      </c>
      <c r="N13" s="1536">
        <v>0.5</v>
      </c>
      <c r="O13" s="1536">
        <v>0.7</v>
      </c>
      <c r="P13" s="1536">
        <v>0.5</v>
      </c>
      <c r="Q13" s="496" t="s">
        <v>1575</v>
      </c>
    </row>
    <row r="14" spans="1:17">
      <c r="A14" s="1297" t="s">
        <v>1301</v>
      </c>
      <c r="B14" s="1297"/>
      <c r="C14" s="1526">
        <v>9.9000000000000005E-2</v>
      </c>
      <c r="D14" s="1527">
        <v>9.6000000000000002E-2</v>
      </c>
      <c r="E14" s="1526">
        <v>0.11</v>
      </c>
      <c r="F14" s="1526">
        <v>0.114</v>
      </c>
      <c r="G14" s="1532">
        <v>0.1</v>
      </c>
      <c r="H14" s="1531">
        <v>0.1</v>
      </c>
      <c r="I14" s="1531">
        <v>0.1</v>
      </c>
      <c r="J14" s="1321">
        <v>0.1</v>
      </c>
      <c r="K14" s="1537">
        <v>0.1</v>
      </c>
      <c r="L14" s="1537">
        <v>0.1</v>
      </c>
      <c r="M14" s="1537">
        <v>0.1</v>
      </c>
      <c r="N14" s="1537">
        <v>0.1</v>
      </c>
      <c r="O14" s="1537">
        <v>0.1</v>
      </c>
      <c r="P14" s="1537">
        <v>0.1</v>
      </c>
      <c r="Q14" s="496" t="s">
        <v>1578</v>
      </c>
    </row>
    <row r="15" spans="1:17">
      <c r="A15" s="1553"/>
      <c r="B15" s="1553"/>
      <c r="C15" s="1553"/>
      <c r="D15" s="1554"/>
      <c r="E15" s="1554"/>
      <c r="F15" s="1554"/>
      <c r="G15" s="1554"/>
      <c r="H15" s="1555"/>
      <c r="I15" s="1555"/>
      <c r="J15" s="1556"/>
      <c r="K15" s="1557"/>
      <c r="L15" s="1557"/>
      <c r="M15" s="1557"/>
      <c r="N15" s="1557"/>
      <c r="O15" s="1557"/>
      <c r="P15" s="1557"/>
      <c r="Q15" s="1196"/>
    </row>
    <row r="19" spans="1:17" ht="34.5" customHeight="1"/>
    <row r="20" spans="1:17" s="661" customFormat="1" ht="12.95" customHeight="1">
      <c r="A20" s="1504"/>
      <c r="B20" s="1504"/>
      <c r="C20" s="1504"/>
      <c r="D20" s="1505"/>
      <c r="F20" s="1505"/>
      <c r="G20" s="1505"/>
      <c r="H20" s="1505"/>
      <c r="I20" s="1503"/>
      <c r="J20" s="1540"/>
      <c r="K20" s="1538"/>
      <c r="L20" s="1538"/>
      <c r="M20" s="1538"/>
      <c r="N20" s="1538"/>
    </row>
    <row r="21" spans="1:17" ht="15.75">
      <c r="A21" s="2223" t="s">
        <v>736</v>
      </c>
      <c r="B21" s="2223"/>
      <c r="C21" s="2223"/>
      <c r="D21" s="2223"/>
      <c r="E21" s="2223"/>
      <c r="F21" s="2223"/>
      <c r="G21" s="2223"/>
      <c r="H21" s="2223"/>
      <c r="I21" s="2223"/>
      <c r="J21" s="2223"/>
    </row>
    <row r="22" spans="1:17" ht="15.75">
      <c r="A22" s="469"/>
      <c r="B22" s="469"/>
      <c r="C22" s="469"/>
      <c r="D22" s="469"/>
      <c r="E22" s="469"/>
      <c r="F22" s="469"/>
      <c r="G22" s="469"/>
      <c r="H22" s="469"/>
      <c r="I22" s="469"/>
      <c r="J22" s="1541"/>
    </row>
    <row r="23" spans="1:17" ht="15.75" customHeight="1">
      <c r="A23" s="817" t="s">
        <v>715</v>
      </c>
      <c r="B23" s="817"/>
      <c r="C23" s="817"/>
      <c r="D23" s="817"/>
      <c r="E23" s="817"/>
      <c r="F23" s="817"/>
      <c r="G23" s="817"/>
      <c r="H23" s="817"/>
      <c r="I23" s="817"/>
      <c r="J23" s="817"/>
      <c r="K23" s="817"/>
      <c r="L23" s="817"/>
      <c r="M23" s="817"/>
      <c r="N23" s="817"/>
    </row>
    <row r="24" spans="1:17">
      <c r="A24" s="1500" t="s">
        <v>716</v>
      </c>
      <c r="B24" s="1500"/>
      <c r="C24" s="1500"/>
    </row>
    <row r="25" spans="1:17">
      <c r="A25" s="1575"/>
      <c r="B25" s="1575"/>
      <c r="C25" s="1576">
        <v>2003</v>
      </c>
      <c r="D25" s="1576">
        <v>2004</v>
      </c>
      <c r="E25" s="1577">
        <v>2007</v>
      </c>
      <c r="F25" s="1577">
        <v>2011</v>
      </c>
      <c r="G25" s="1577">
        <v>2013</v>
      </c>
      <c r="H25" s="1577">
        <v>2014</v>
      </c>
      <c r="I25" s="1577">
        <v>2015</v>
      </c>
      <c r="J25" s="1577">
        <v>2016</v>
      </c>
      <c r="K25" s="1577">
        <v>2017</v>
      </c>
      <c r="L25" s="1577">
        <v>2018</v>
      </c>
      <c r="M25" s="1577">
        <v>2019</v>
      </c>
      <c r="N25" s="1577">
        <v>2020</v>
      </c>
      <c r="O25" s="1577">
        <v>2021</v>
      </c>
      <c r="P25" s="1577">
        <v>2022</v>
      </c>
      <c r="Q25" s="1577">
        <v>2023</v>
      </c>
    </row>
    <row r="26" spans="1:17">
      <c r="A26" s="2" t="s">
        <v>737</v>
      </c>
      <c r="C26" s="2">
        <v>2</v>
      </c>
      <c r="D26" s="2">
        <v>3</v>
      </c>
      <c r="E26" s="2">
        <v>11</v>
      </c>
      <c r="F26" s="2">
        <v>19</v>
      </c>
      <c r="G26" s="2">
        <v>24</v>
      </c>
      <c r="H26" s="2">
        <v>23</v>
      </c>
      <c r="I26" s="2">
        <v>18</v>
      </c>
      <c r="J26" s="2">
        <v>19</v>
      </c>
      <c r="K26" s="2">
        <v>19</v>
      </c>
      <c r="L26" s="2">
        <v>18</v>
      </c>
      <c r="M26" s="2">
        <v>20</v>
      </c>
      <c r="N26" s="2">
        <v>17</v>
      </c>
      <c r="O26" s="2">
        <v>17</v>
      </c>
      <c r="P26" s="2">
        <v>22</v>
      </c>
      <c r="Q26" s="2">
        <v>17</v>
      </c>
    </row>
    <row r="27" spans="1:17">
      <c r="A27" s="2" t="s">
        <v>738</v>
      </c>
      <c r="F27" s="2">
        <v>17076</v>
      </c>
      <c r="G27" s="2">
        <v>38697</v>
      </c>
      <c r="H27" s="2">
        <v>38711</v>
      </c>
      <c r="I27" s="2">
        <v>31626</v>
      </c>
      <c r="J27" s="2">
        <v>26113</v>
      </c>
      <c r="K27" s="2">
        <v>30949</v>
      </c>
      <c r="L27" s="2">
        <v>26913</v>
      </c>
      <c r="M27" s="2">
        <v>32236</v>
      </c>
      <c r="N27" s="2">
        <v>11304</v>
      </c>
      <c r="O27" s="2">
        <v>28314</v>
      </c>
      <c r="P27" s="2">
        <v>50719</v>
      </c>
      <c r="Q27" s="2">
        <v>55082</v>
      </c>
    </row>
    <row r="28" spans="1:17">
      <c r="A28" s="2" t="s">
        <v>717</v>
      </c>
      <c r="I28" s="2"/>
      <c r="J28" s="2"/>
      <c r="K28" s="2"/>
      <c r="L28" s="2"/>
      <c r="M28" s="2"/>
      <c r="N28" s="2"/>
    </row>
    <row r="29" spans="1:17">
      <c r="A29" s="2" t="s">
        <v>739</v>
      </c>
      <c r="E29" s="2">
        <v>2</v>
      </c>
      <c r="F29" s="2">
        <v>2</v>
      </c>
      <c r="G29" s="2">
        <v>2</v>
      </c>
      <c r="H29" s="2">
        <v>2</v>
      </c>
      <c r="I29" s="2">
        <v>2</v>
      </c>
      <c r="J29" s="2">
        <v>2</v>
      </c>
      <c r="K29" s="2">
        <v>2</v>
      </c>
      <c r="L29" s="2">
        <v>1</v>
      </c>
      <c r="M29" s="2">
        <v>1</v>
      </c>
      <c r="N29" s="2">
        <v>1</v>
      </c>
      <c r="O29" s="2">
        <v>1</v>
      </c>
      <c r="P29" s="653" t="s">
        <v>10</v>
      </c>
      <c r="Q29" s="2">
        <v>2</v>
      </c>
    </row>
    <row r="30" spans="1:17">
      <c r="A30" s="2" t="s">
        <v>742</v>
      </c>
      <c r="C30" s="2">
        <v>3383</v>
      </c>
      <c r="D30" s="2">
        <v>3669</v>
      </c>
      <c r="E30" s="2">
        <v>3223</v>
      </c>
      <c r="F30" s="2">
        <v>2468</v>
      </c>
      <c r="G30" s="2">
        <v>1980</v>
      </c>
      <c r="H30" s="2">
        <v>1582</v>
      </c>
      <c r="I30" s="2">
        <v>1324</v>
      </c>
      <c r="J30" s="2">
        <v>1407</v>
      </c>
      <c r="K30" s="2">
        <v>1434</v>
      </c>
      <c r="L30" s="2">
        <v>1509</v>
      </c>
      <c r="M30" s="2">
        <v>2064</v>
      </c>
      <c r="N30" s="2">
        <v>752</v>
      </c>
      <c r="O30" s="2">
        <v>1283</v>
      </c>
      <c r="P30" s="653" t="s">
        <v>10</v>
      </c>
      <c r="Q30" s="653" t="s">
        <v>10</v>
      </c>
    </row>
    <row r="31" spans="1:17">
      <c r="A31" s="2" t="s">
        <v>740</v>
      </c>
      <c r="I31" s="2"/>
      <c r="J31" s="2"/>
      <c r="K31" s="2"/>
      <c r="L31" s="2"/>
      <c r="M31" s="2"/>
      <c r="N31" s="2"/>
    </row>
    <row r="32" spans="1:17">
      <c r="A32" s="2" t="s">
        <v>741</v>
      </c>
      <c r="C32" s="2">
        <v>4</v>
      </c>
      <c r="D32" s="2">
        <v>8</v>
      </c>
      <c r="E32" s="2">
        <v>9</v>
      </c>
      <c r="F32" s="2">
        <v>17</v>
      </c>
      <c r="G32" s="2">
        <v>22</v>
      </c>
      <c r="H32" s="2">
        <v>21</v>
      </c>
      <c r="I32" s="2">
        <v>16</v>
      </c>
      <c r="J32" s="2">
        <v>17</v>
      </c>
      <c r="K32" s="2">
        <v>16</v>
      </c>
      <c r="L32" s="2">
        <v>14</v>
      </c>
      <c r="M32" s="2">
        <v>19</v>
      </c>
      <c r="N32" s="2">
        <v>18</v>
      </c>
      <c r="O32" s="2">
        <v>19</v>
      </c>
      <c r="P32" s="2">
        <v>22</v>
      </c>
      <c r="Q32" s="2">
        <v>15</v>
      </c>
    </row>
    <row r="33" spans="1:17">
      <c r="A33" s="2" t="s">
        <v>742</v>
      </c>
      <c r="C33" s="2">
        <v>4907</v>
      </c>
      <c r="D33" s="2">
        <v>5986</v>
      </c>
      <c r="E33" s="2">
        <v>2371</v>
      </c>
      <c r="F33" s="2">
        <v>14608</v>
      </c>
      <c r="G33" s="2">
        <v>36717</v>
      </c>
      <c r="H33" s="2">
        <v>37129</v>
      </c>
      <c r="I33" s="2">
        <v>30302</v>
      </c>
      <c r="J33" s="2">
        <v>24706</v>
      </c>
      <c r="K33" s="2">
        <v>26904</v>
      </c>
      <c r="L33" s="2">
        <v>23827</v>
      </c>
      <c r="M33" s="2">
        <v>31016</v>
      </c>
      <c r="N33" s="2">
        <v>9496</v>
      </c>
      <c r="O33" s="2">
        <v>22366</v>
      </c>
      <c r="P33" s="2">
        <v>50719</v>
      </c>
      <c r="Q33" s="2">
        <v>52702</v>
      </c>
    </row>
    <row r="34" spans="1:17">
      <c r="I34" s="2"/>
      <c r="J34" s="2"/>
      <c r="K34" s="2"/>
      <c r="L34" s="2"/>
      <c r="M34" s="2"/>
      <c r="N34" s="2"/>
    </row>
    <row r="35" spans="1:17">
      <c r="I35" s="2"/>
      <c r="J35" s="54"/>
    </row>
    <row r="36" spans="1:17" ht="15.75">
      <c r="A36" s="817" t="s">
        <v>718</v>
      </c>
      <c r="B36" s="663"/>
      <c r="C36" s="663"/>
      <c r="D36" s="663"/>
      <c r="E36" s="663"/>
      <c r="F36" s="663"/>
      <c r="H36" s="653"/>
      <c r="J36" s="54"/>
    </row>
    <row r="37" spans="1:17">
      <c r="A37" s="1500" t="s">
        <v>716</v>
      </c>
      <c r="B37" s="1500"/>
      <c r="C37" s="1500"/>
      <c r="H37" s="653"/>
      <c r="J37" s="54"/>
      <c r="O37" s="54"/>
      <c r="P37" s="54"/>
    </row>
    <row r="38" spans="1:17">
      <c r="A38" s="1575"/>
      <c r="B38" s="1575"/>
      <c r="C38" s="1576">
        <v>2003</v>
      </c>
      <c r="D38" s="1576">
        <v>2004</v>
      </c>
      <c r="E38" s="1577">
        <v>2007</v>
      </c>
      <c r="F38" s="1577">
        <v>2011</v>
      </c>
      <c r="G38" s="1577">
        <v>2013</v>
      </c>
      <c r="H38" s="1577">
        <v>2014</v>
      </c>
      <c r="I38" s="1577">
        <v>2015</v>
      </c>
      <c r="J38" s="1577">
        <v>2016</v>
      </c>
      <c r="K38" s="1577">
        <v>2017</v>
      </c>
      <c r="L38" s="1577">
        <v>2018</v>
      </c>
      <c r="M38" s="1577">
        <v>2019</v>
      </c>
      <c r="N38" s="1577">
        <v>2020</v>
      </c>
      <c r="O38" s="1577">
        <v>2021</v>
      </c>
      <c r="P38" s="1577">
        <v>2022</v>
      </c>
      <c r="Q38" s="1577">
        <v>2023</v>
      </c>
    </row>
    <row r="39" spans="1:17">
      <c r="A39" s="844"/>
      <c r="B39" s="844"/>
      <c r="C39" s="844"/>
      <c r="D39" s="844"/>
      <c r="E39" s="844"/>
      <c r="F39" s="844"/>
      <c r="G39" s="844"/>
      <c r="H39" s="852"/>
      <c r="I39" s="852"/>
      <c r="J39" s="54"/>
    </row>
    <row r="40" spans="1:17">
      <c r="A40" s="1510" t="s">
        <v>719</v>
      </c>
      <c r="B40" s="1510"/>
      <c r="C40" s="1506">
        <v>5</v>
      </c>
      <c r="D40" s="1506">
        <v>5</v>
      </c>
      <c r="E40" s="1506">
        <v>4</v>
      </c>
      <c r="F40" s="1506">
        <v>4</v>
      </c>
      <c r="G40" s="1506">
        <v>4</v>
      </c>
      <c r="H40" s="1507">
        <v>4</v>
      </c>
      <c r="I40" s="1507">
        <v>4</v>
      </c>
      <c r="J40" s="893">
        <v>4</v>
      </c>
      <c r="K40" s="893">
        <v>4</v>
      </c>
      <c r="L40" s="893">
        <v>3</v>
      </c>
      <c r="M40" s="893">
        <v>2</v>
      </c>
      <c r="N40" s="893">
        <v>2</v>
      </c>
      <c r="O40" s="893">
        <v>2</v>
      </c>
      <c r="P40" s="893">
        <v>2</v>
      </c>
      <c r="Q40" s="2">
        <v>2</v>
      </c>
    </row>
    <row r="41" spans="1:17">
      <c r="A41" s="1508" t="s">
        <v>720</v>
      </c>
      <c r="B41" s="1508"/>
      <c r="C41" s="844"/>
      <c r="D41" s="844"/>
      <c r="E41" s="844"/>
      <c r="F41" s="844"/>
      <c r="G41" s="844"/>
      <c r="H41" s="852"/>
      <c r="I41" s="852"/>
      <c r="J41" s="54"/>
      <c r="O41" s="54"/>
      <c r="P41" s="54"/>
    </row>
    <row r="42" spans="1:17">
      <c r="A42" s="1508" t="s">
        <v>743</v>
      </c>
      <c r="B42" s="1508"/>
      <c r="C42" s="1509" t="s">
        <v>10</v>
      </c>
      <c r="D42" s="852" t="s">
        <v>10</v>
      </c>
      <c r="E42" s="852" t="s">
        <v>10</v>
      </c>
      <c r="F42" s="852" t="s">
        <v>10</v>
      </c>
      <c r="G42" s="852" t="s">
        <v>10</v>
      </c>
      <c r="H42" s="852" t="s">
        <v>10</v>
      </c>
      <c r="I42" s="852" t="s">
        <v>10</v>
      </c>
      <c r="J42" s="852" t="s">
        <v>10</v>
      </c>
      <c r="K42" s="838" t="s">
        <v>10</v>
      </c>
      <c r="L42" s="838" t="s">
        <v>10</v>
      </c>
      <c r="M42" s="838" t="s">
        <v>10</v>
      </c>
      <c r="N42" s="838" t="s">
        <v>10</v>
      </c>
      <c r="O42" s="838" t="s">
        <v>10</v>
      </c>
      <c r="P42" s="838" t="s">
        <v>10</v>
      </c>
      <c r="Q42" s="653" t="s">
        <v>10</v>
      </c>
    </row>
    <row r="43" spans="1:17">
      <c r="A43" s="1511" t="s">
        <v>744</v>
      </c>
      <c r="B43" s="1511"/>
      <c r="C43" s="844">
        <v>3</v>
      </c>
      <c r="D43" s="844">
        <v>3</v>
      </c>
      <c r="E43" s="844">
        <v>3</v>
      </c>
      <c r="F43" s="844">
        <v>3</v>
      </c>
      <c r="G43" s="844">
        <v>3</v>
      </c>
      <c r="H43" s="852">
        <v>3</v>
      </c>
      <c r="I43" s="852">
        <v>3</v>
      </c>
      <c r="J43" s="54">
        <v>3</v>
      </c>
      <c r="K43" s="54">
        <v>2</v>
      </c>
      <c r="L43" s="54">
        <v>2</v>
      </c>
      <c r="M43" s="54">
        <v>2</v>
      </c>
      <c r="N43" s="54">
        <v>2</v>
      </c>
      <c r="O43" s="54">
        <v>2</v>
      </c>
      <c r="P43" s="54">
        <v>2</v>
      </c>
      <c r="Q43" s="2">
        <v>2</v>
      </c>
    </row>
    <row r="44" spans="1:17">
      <c r="A44" s="1508" t="s">
        <v>745</v>
      </c>
      <c r="B44" s="1508"/>
      <c r="C44" s="1509">
        <v>1</v>
      </c>
      <c r="D44" s="844">
        <v>1</v>
      </c>
      <c r="E44" s="844">
        <v>1</v>
      </c>
      <c r="F44" s="852" t="s">
        <v>10</v>
      </c>
      <c r="G44" s="844"/>
      <c r="H44" s="852"/>
      <c r="I44" s="852"/>
      <c r="J44" s="54"/>
      <c r="O44" s="54"/>
      <c r="P44" s="54"/>
    </row>
    <row r="45" spans="1:17">
      <c r="A45" s="1508" t="s">
        <v>746</v>
      </c>
      <c r="B45" s="1508"/>
      <c r="C45" s="1509" t="s">
        <v>10</v>
      </c>
      <c r="D45" s="852" t="s">
        <v>10</v>
      </c>
      <c r="E45" s="852" t="s">
        <v>10</v>
      </c>
      <c r="F45" s="852">
        <v>1</v>
      </c>
      <c r="G45" s="852" t="s">
        <v>10</v>
      </c>
      <c r="H45" s="852" t="s">
        <v>10</v>
      </c>
      <c r="I45" s="852" t="s">
        <v>10</v>
      </c>
      <c r="J45" s="852" t="s">
        <v>10</v>
      </c>
      <c r="K45" s="838" t="s">
        <v>10</v>
      </c>
      <c r="L45" s="838" t="s">
        <v>10</v>
      </c>
      <c r="M45" s="838" t="s">
        <v>10</v>
      </c>
      <c r="N45" s="838" t="s">
        <v>10</v>
      </c>
      <c r="O45" s="838" t="s">
        <v>10</v>
      </c>
      <c r="P45" s="838" t="s">
        <v>10</v>
      </c>
      <c r="Q45" s="838" t="s">
        <v>10</v>
      </c>
    </row>
    <row r="46" spans="1:17">
      <c r="A46" s="1508" t="s">
        <v>747</v>
      </c>
      <c r="B46" s="1508"/>
      <c r="C46" s="1509" t="s">
        <v>10</v>
      </c>
      <c r="D46" s="852" t="s">
        <v>10</v>
      </c>
      <c r="E46" s="852" t="s">
        <v>10</v>
      </c>
      <c r="F46" s="852" t="s">
        <v>10</v>
      </c>
      <c r="G46" s="852">
        <v>1</v>
      </c>
      <c r="H46" s="852">
        <v>1</v>
      </c>
      <c r="I46" s="852">
        <v>1</v>
      </c>
      <c r="J46" s="54">
        <v>1</v>
      </c>
      <c r="K46" s="54">
        <v>1</v>
      </c>
      <c r="L46" s="54">
        <v>1</v>
      </c>
      <c r="M46" s="54" t="s">
        <v>10</v>
      </c>
      <c r="N46" s="495" t="s">
        <v>10</v>
      </c>
      <c r="O46" s="495"/>
      <c r="P46" s="495"/>
      <c r="Q46" s="495"/>
    </row>
    <row r="47" spans="1:17">
      <c r="A47" s="1508" t="s">
        <v>748</v>
      </c>
      <c r="B47" s="1508"/>
      <c r="C47" s="1509">
        <v>1</v>
      </c>
      <c r="D47" s="844">
        <v>1</v>
      </c>
      <c r="E47" s="852" t="s">
        <v>10</v>
      </c>
      <c r="F47" s="852" t="s">
        <v>10</v>
      </c>
      <c r="G47" s="852" t="s">
        <v>10</v>
      </c>
      <c r="H47" s="852" t="s">
        <v>10</v>
      </c>
      <c r="I47" s="852" t="s">
        <v>10</v>
      </c>
      <c r="J47" s="852" t="s">
        <v>10</v>
      </c>
      <c r="K47" s="838">
        <v>1</v>
      </c>
      <c r="L47" s="838" t="s">
        <v>10</v>
      </c>
      <c r="M47" s="838" t="s">
        <v>10</v>
      </c>
      <c r="N47" s="838" t="s">
        <v>10</v>
      </c>
      <c r="O47" s="838" t="s">
        <v>10</v>
      </c>
      <c r="P47" s="838" t="s">
        <v>10</v>
      </c>
      <c r="Q47" s="838" t="s">
        <v>10</v>
      </c>
    </row>
    <row r="48" spans="1:17">
      <c r="A48" s="1196"/>
      <c r="B48" s="1196"/>
      <c r="C48" s="1196"/>
      <c r="D48" s="1196"/>
      <c r="E48" s="1196"/>
      <c r="F48" s="1196"/>
      <c r="G48" s="1196"/>
      <c r="H48" s="1267"/>
      <c r="I48" s="1267"/>
      <c r="J48" s="1195"/>
      <c r="K48" s="1195"/>
      <c r="L48" s="1195"/>
      <c r="M48" s="1195"/>
      <c r="N48" s="1195"/>
      <c r="O48" s="1195"/>
      <c r="P48" s="1195"/>
      <c r="Q48" s="1196"/>
    </row>
    <row r="49" spans="1:17">
      <c r="I49" s="2"/>
      <c r="J49" s="54"/>
    </row>
    <row r="50" spans="1:17" ht="15.75">
      <c r="A50" s="817" t="s">
        <v>721</v>
      </c>
      <c r="B50" s="663"/>
      <c r="C50" s="663"/>
      <c r="D50" s="663"/>
      <c r="E50" s="663"/>
      <c r="F50" s="663"/>
      <c r="G50" s="663"/>
      <c r="H50" s="653"/>
      <c r="J50" s="54"/>
    </row>
    <row r="51" spans="1:17">
      <c r="A51" s="1500" t="s">
        <v>716</v>
      </c>
      <c r="B51" s="1500"/>
      <c r="C51" s="1500"/>
      <c r="H51" s="653"/>
      <c r="J51" s="54"/>
      <c r="O51" s="54"/>
      <c r="P51" s="54"/>
    </row>
    <row r="52" spans="1:17">
      <c r="A52" s="1575"/>
      <c r="B52" s="1575"/>
      <c r="C52" s="1576">
        <v>2003</v>
      </c>
      <c r="D52" s="1576">
        <v>2004</v>
      </c>
      <c r="E52" s="1577">
        <v>2007</v>
      </c>
      <c r="F52" s="1577">
        <v>2011</v>
      </c>
      <c r="G52" s="1577">
        <v>2013</v>
      </c>
      <c r="H52" s="1577">
        <v>2014</v>
      </c>
      <c r="I52" s="1577">
        <v>2015</v>
      </c>
      <c r="J52" s="1577">
        <v>2016</v>
      </c>
      <c r="K52" s="1577">
        <v>2017</v>
      </c>
      <c r="L52" s="1577">
        <v>2018</v>
      </c>
      <c r="M52" s="1577">
        <v>2019</v>
      </c>
      <c r="N52" s="1577">
        <v>2020</v>
      </c>
      <c r="O52" s="1577">
        <v>2021</v>
      </c>
      <c r="P52" s="1577">
        <v>2022</v>
      </c>
      <c r="Q52" s="1577">
        <v>2023</v>
      </c>
    </row>
    <row r="53" spans="1:17">
      <c r="A53" s="844"/>
      <c r="B53" s="844"/>
      <c r="C53" s="844"/>
      <c r="D53" s="844"/>
      <c r="E53" s="844"/>
      <c r="F53" s="844"/>
      <c r="G53" s="844"/>
      <c r="H53" s="852"/>
      <c r="I53" s="852"/>
      <c r="J53" s="54"/>
    </row>
    <row r="54" spans="1:17">
      <c r="A54" s="1510" t="s">
        <v>722</v>
      </c>
      <c r="B54" s="1510"/>
      <c r="C54" s="1506">
        <v>265</v>
      </c>
      <c r="D54" s="1506">
        <v>265</v>
      </c>
      <c r="E54" s="1506">
        <v>210</v>
      </c>
      <c r="F54" s="1506">
        <v>410</v>
      </c>
      <c r="G54" s="1506">
        <v>410</v>
      </c>
      <c r="H54" s="1507">
        <v>410</v>
      </c>
      <c r="I54" s="1507">
        <v>360</v>
      </c>
      <c r="J54" s="893">
        <v>210</v>
      </c>
      <c r="K54" s="893">
        <v>205</v>
      </c>
      <c r="L54" s="893">
        <v>180</v>
      </c>
      <c r="M54" s="893">
        <v>190</v>
      </c>
      <c r="N54" s="893">
        <v>170</v>
      </c>
      <c r="O54" s="893">
        <v>120</v>
      </c>
      <c r="P54" s="893">
        <v>240</v>
      </c>
      <c r="Q54" s="54">
        <v>440</v>
      </c>
    </row>
    <row r="55" spans="1:17">
      <c r="A55" s="1508" t="s">
        <v>723</v>
      </c>
      <c r="B55" s="1508"/>
      <c r="C55" s="844"/>
      <c r="D55" s="844"/>
      <c r="E55" s="844"/>
      <c r="F55" s="844"/>
      <c r="G55" s="844"/>
      <c r="H55" s="852"/>
      <c r="I55" s="852"/>
      <c r="J55" s="54"/>
      <c r="N55" s="145"/>
      <c r="O55" s="145"/>
      <c r="P55" s="145"/>
      <c r="Q55" s="54"/>
    </row>
    <row r="56" spans="1:17">
      <c r="A56" s="1508" t="s">
        <v>743</v>
      </c>
      <c r="B56" s="1508"/>
      <c r="C56" s="1509" t="s">
        <v>10</v>
      </c>
      <c r="D56" s="844"/>
      <c r="E56" s="844"/>
      <c r="F56" s="844"/>
      <c r="G56" s="844"/>
      <c r="H56" s="852"/>
      <c r="I56" s="852"/>
      <c r="J56" s="54"/>
      <c r="N56" s="145"/>
      <c r="O56" s="145"/>
      <c r="P56" s="145"/>
      <c r="Q56" s="662" t="s">
        <v>10</v>
      </c>
    </row>
    <row r="57" spans="1:17">
      <c r="A57" s="1511" t="s">
        <v>744</v>
      </c>
      <c r="B57" s="1511"/>
      <c r="C57" s="844">
        <v>150</v>
      </c>
      <c r="D57" s="844">
        <v>155</v>
      </c>
      <c r="E57" s="844">
        <v>210</v>
      </c>
      <c r="F57" s="844">
        <v>310</v>
      </c>
      <c r="G57" s="844">
        <v>310</v>
      </c>
      <c r="H57" s="852">
        <v>310</v>
      </c>
      <c r="I57" s="852">
        <v>310</v>
      </c>
      <c r="J57" s="54">
        <v>100</v>
      </c>
      <c r="K57" s="54">
        <v>110</v>
      </c>
      <c r="L57" s="54">
        <v>110</v>
      </c>
      <c r="M57" s="54">
        <v>110</v>
      </c>
      <c r="N57" s="145">
        <v>170</v>
      </c>
      <c r="O57" s="145">
        <v>120</v>
      </c>
      <c r="P57" s="145">
        <v>240</v>
      </c>
      <c r="Q57" s="54">
        <v>440</v>
      </c>
    </row>
    <row r="58" spans="1:17">
      <c r="A58" s="1508" t="s">
        <v>1524</v>
      </c>
      <c r="B58" s="1508"/>
      <c r="C58" s="1509">
        <v>50</v>
      </c>
      <c r="D58" s="844">
        <v>50</v>
      </c>
      <c r="E58" s="852" t="s">
        <v>10</v>
      </c>
      <c r="F58" s="844"/>
      <c r="G58" s="844"/>
      <c r="H58" s="852"/>
      <c r="I58" s="852"/>
      <c r="J58" s="54"/>
      <c r="K58" s="54">
        <v>25</v>
      </c>
      <c r="N58" s="145"/>
      <c r="O58" s="145"/>
      <c r="P58" s="145"/>
    </row>
    <row r="59" spans="1:17">
      <c r="A59" s="1558" t="s">
        <v>746</v>
      </c>
      <c r="B59" s="1558"/>
      <c r="C59" s="1559" t="s">
        <v>10</v>
      </c>
      <c r="D59" s="1559" t="s">
        <v>10</v>
      </c>
      <c r="E59" s="1560" t="s">
        <v>10</v>
      </c>
      <c r="F59" s="1560">
        <v>100</v>
      </c>
      <c r="G59" s="1561">
        <v>100</v>
      </c>
      <c r="H59" s="1560">
        <v>100</v>
      </c>
      <c r="I59" s="1560">
        <v>50</v>
      </c>
      <c r="J59" s="1195">
        <v>110</v>
      </c>
      <c r="K59" s="1195">
        <v>70</v>
      </c>
      <c r="L59" s="1195">
        <v>70</v>
      </c>
      <c r="M59" s="1453" t="s">
        <v>10</v>
      </c>
      <c r="N59" s="1562" t="s">
        <v>10</v>
      </c>
      <c r="O59" s="1562" t="s">
        <v>10</v>
      </c>
      <c r="P59" s="1562"/>
      <c r="Q59" s="1562" t="s">
        <v>10</v>
      </c>
    </row>
    <row r="60" spans="1:17">
      <c r="A60" s="1501"/>
      <c r="B60" s="1501"/>
      <c r="C60" s="1502"/>
      <c r="D60" s="1502"/>
      <c r="E60" s="662"/>
      <c r="F60" s="662"/>
      <c r="G60" s="662"/>
      <c r="H60" s="653"/>
      <c r="J60" s="54"/>
    </row>
    <row r="61" spans="1:17">
      <c r="A61" s="1501"/>
      <c r="B61" s="1501"/>
      <c r="C61" s="1502"/>
      <c r="D61" s="1502"/>
      <c r="E61" s="662"/>
      <c r="F61" s="662"/>
      <c r="G61" s="662"/>
      <c r="H61" s="653"/>
      <c r="J61" s="54"/>
    </row>
    <row r="62" spans="1:17">
      <c r="A62" s="1501"/>
      <c r="B62" s="1501"/>
      <c r="C62" s="1502"/>
      <c r="D62" s="1502"/>
      <c r="E62" s="662"/>
      <c r="F62" s="662"/>
      <c r="G62" s="662"/>
      <c r="H62" s="653"/>
      <c r="J62" s="54"/>
    </row>
    <row r="63" spans="1:17">
      <c r="A63" s="1501"/>
      <c r="B63" s="1501"/>
      <c r="C63" s="1502"/>
      <c r="D63" s="1502"/>
      <c r="E63" s="662"/>
      <c r="F63" s="662"/>
      <c r="G63" s="662"/>
      <c r="H63" s="653"/>
      <c r="J63" s="54"/>
    </row>
    <row r="64" spans="1:17" ht="15.75">
      <c r="A64" s="1322" t="s">
        <v>724</v>
      </c>
      <c r="B64" s="659"/>
      <c r="C64" s="659"/>
      <c r="D64" s="659"/>
      <c r="E64" s="659"/>
      <c r="F64" s="659"/>
      <c r="H64" s="653"/>
      <c r="J64" s="54"/>
    </row>
    <row r="65" spans="1:17">
      <c r="A65" s="2224" t="s">
        <v>749</v>
      </c>
      <c r="B65" s="2224"/>
      <c r="C65" s="2224"/>
      <c r="D65" s="2224"/>
      <c r="E65" s="2224"/>
      <c r="F65" s="2224"/>
      <c r="G65" s="1574"/>
      <c r="H65" s="1578"/>
      <c r="I65" s="1578"/>
      <c r="J65" s="54"/>
      <c r="O65" s="54"/>
      <c r="P65" s="54"/>
    </row>
    <row r="66" spans="1:17">
      <c r="A66" s="1579"/>
      <c r="B66" s="1579"/>
      <c r="C66" s="1576">
        <v>2003</v>
      </c>
      <c r="D66" s="1576">
        <v>2004</v>
      </c>
      <c r="E66" s="1577">
        <v>2007</v>
      </c>
      <c r="F66" s="1577">
        <v>2011</v>
      </c>
      <c r="G66" s="1577">
        <v>2013</v>
      </c>
      <c r="H66" s="1577">
        <v>2014</v>
      </c>
      <c r="I66" s="1577">
        <v>2015</v>
      </c>
      <c r="J66" s="1577">
        <v>2016</v>
      </c>
      <c r="K66" s="1577">
        <v>2017</v>
      </c>
      <c r="L66" s="1577">
        <v>2018</v>
      </c>
      <c r="M66" s="1577">
        <v>2019</v>
      </c>
      <c r="N66" s="1577">
        <v>2020</v>
      </c>
      <c r="O66" s="1577">
        <v>2021</v>
      </c>
      <c r="P66" s="1577">
        <v>2022</v>
      </c>
      <c r="Q66" s="1577">
        <v>2023</v>
      </c>
    </row>
    <row r="67" spans="1:17">
      <c r="A67" s="844"/>
      <c r="B67" s="844"/>
      <c r="C67" s="844"/>
      <c r="D67" s="844"/>
      <c r="E67" s="844"/>
      <c r="F67" s="844"/>
      <c r="G67" s="844"/>
      <c r="H67" s="852"/>
      <c r="I67" s="852"/>
      <c r="J67" s="54"/>
    </row>
    <row r="68" spans="1:17">
      <c r="A68" s="1506" t="s">
        <v>725</v>
      </c>
      <c r="B68" s="844"/>
      <c r="C68" s="844">
        <v>11501</v>
      </c>
      <c r="D68" s="844">
        <v>13252</v>
      </c>
      <c r="E68" s="844">
        <v>5077</v>
      </c>
      <c r="F68" s="1506">
        <v>19783</v>
      </c>
      <c r="G68" s="1506">
        <v>43174</v>
      </c>
      <c r="H68" s="1507">
        <v>42120</v>
      </c>
      <c r="I68" s="1542">
        <v>33831</v>
      </c>
      <c r="J68" s="1542">
        <v>31703</v>
      </c>
      <c r="K68" s="1551">
        <v>32194</v>
      </c>
      <c r="L68" s="1551">
        <v>28097</v>
      </c>
      <c r="M68" s="1551">
        <v>33200</v>
      </c>
      <c r="N68" s="1551">
        <v>12140</v>
      </c>
      <c r="O68" s="1551">
        <v>90987</v>
      </c>
      <c r="P68" s="1551">
        <v>211191</v>
      </c>
      <c r="Q68" s="956">
        <v>273822</v>
      </c>
    </row>
    <row r="69" spans="1:17">
      <c r="A69" s="844" t="s">
        <v>750</v>
      </c>
      <c r="B69" s="844"/>
      <c r="C69" s="844"/>
      <c r="D69" s="844"/>
      <c r="E69" s="844"/>
      <c r="F69" s="844"/>
      <c r="G69" s="844"/>
      <c r="H69" s="852"/>
      <c r="I69" s="852"/>
      <c r="J69" s="54"/>
      <c r="O69" s="840"/>
      <c r="P69" s="840"/>
    </row>
    <row r="70" spans="1:17">
      <c r="A70" s="844" t="s">
        <v>751</v>
      </c>
      <c r="B70" s="844"/>
      <c r="C70" s="844"/>
      <c r="D70" s="844"/>
      <c r="E70" s="844"/>
      <c r="F70" s="844">
        <v>18478</v>
      </c>
      <c r="G70" s="844">
        <v>39948</v>
      </c>
      <c r="H70" s="844">
        <v>40297</v>
      </c>
      <c r="I70" s="1543">
        <v>31850</v>
      </c>
      <c r="J70" s="1543">
        <v>28121</v>
      </c>
      <c r="K70" s="840">
        <v>28027</v>
      </c>
      <c r="L70" s="840">
        <v>23507</v>
      </c>
      <c r="M70" s="840">
        <v>26821</v>
      </c>
      <c r="N70" s="840">
        <v>11189</v>
      </c>
      <c r="O70" s="840">
        <v>87477</v>
      </c>
      <c r="P70" s="840">
        <v>196735</v>
      </c>
      <c r="Q70" s="993">
        <v>198254</v>
      </c>
    </row>
    <row r="71" spans="1:17">
      <c r="A71" s="844" t="s">
        <v>752</v>
      </c>
      <c r="B71" s="844"/>
      <c r="C71" s="844"/>
      <c r="D71" s="844"/>
      <c r="E71" s="844"/>
      <c r="F71" s="844">
        <v>414</v>
      </c>
      <c r="G71" s="844">
        <v>1021</v>
      </c>
      <c r="H71" s="844">
        <v>440</v>
      </c>
      <c r="I71" s="998">
        <v>460</v>
      </c>
      <c r="J71" s="998">
        <v>782</v>
      </c>
      <c r="K71" s="997">
        <v>1506</v>
      </c>
      <c r="L71" s="997">
        <v>2127</v>
      </c>
      <c r="M71" s="997">
        <v>2542</v>
      </c>
      <c r="N71" s="997">
        <v>787</v>
      </c>
      <c r="O71" s="840">
        <v>1766</v>
      </c>
      <c r="P71" s="840">
        <v>10592</v>
      </c>
      <c r="Q71" s="993">
        <v>69641</v>
      </c>
    </row>
    <row r="72" spans="1:17">
      <c r="A72" s="844" t="s">
        <v>753</v>
      </c>
      <c r="B72" s="844"/>
      <c r="C72" s="844"/>
      <c r="D72" s="844"/>
      <c r="E72" s="844"/>
      <c r="F72" s="844">
        <v>891</v>
      </c>
      <c r="G72" s="844">
        <v>2205</v>
      </c>
      <c r="H72" s="844">
        <v>1383</v>
      </c>
      <c r="I72" s="998">
        <v>1521</v>
      </c>
      <c r="J72" s="998">
        <v>2170</v>
      </c>
      <c r="K72" s="997">
        <v>2661</v>
      </c>
      <c r="L72" s="997">
        <v>2463</v>
      </c>
      <c r="M72" s="997">
        <v>3837</v>
      </c>
      <c r="N72" s="997">
        <v>164</v>
      </c>
      <c r="O72" s="840">
        <v>1744</v>
      </c>
      <c r="P72" s="840">
        <v>3864</v>
      </c>
      <c r="Q72" s="993">
        <v>5927</v>
      </c>
    </row>
    <row r="73" spans="1:17">
      <c r="A73" s="1196"/>
      <c r="B73" s="1196"/>
      <c r="C73" s="1196"/>
      <c r="D73" s="1196"/>
      <c r="E73" s="1196"/>
      <c r="F73" s="1196"/>
      <c r="G73" s="1196"/>
      <c r="H73" s="1196"/>
      <c r="I73" s="1196"/>
      <c r="J73" s="1195"/>
      <c r="K73" s="1195"/>
      <c r="L73" s="1195"/>
      <c r="M73" s="1195"/>
      <c r="N73" s="1195"/>
      <c r="O73" s="1195"/>
      <c r="P73" s="1195"/>
    </row>
    <row r="74" spans="1:17">
      <c r="I74" s="2"/>
      <c r="J74" s="54"/>
    </row>
    <row r="75" spans="1:17" ht="15.75">
      <c r="A75" s="817" t="s">
        <v>726</v>
      </c>
      <c r="B75" s="817"/>
      <c r="C75" s="817"/>
      <c r="D75" s="817"/>
      <c r="E75" s="817"/>
      <c r="F75" s="817"/>
      <c r="G75" s="663"/>
      <c r="H75" s="653"/>
      <c r="J75" s="54"/>
    </row>
    <row r="76" spans="1:17" ht="15.75">
      <c r="A76" s="2225" t="s">
        <v>727</v>
      </c>
      <c r="B76" s="2225"/>
      <c r="C76" s="2225"/>
      <c r="D76" s="2225"/>
      <c r="E76" s="2225"/>
      <c r="F76" s="2225"/>
      <c r="H76" s="653"/>
      <c r="J76" s="54"/>
    </row>
    <row r="77" spans="1:17">
      <c r="A77" s="2221" t="s">
        <v>754</v>
      </c>
      <c r="B77" s="2221"/>
      <c r="C77" s="2221"/>
      <c r="D77" s="2221"/>
      <c r="E77" s="2221"/>
      <c r="F77" s="2221"/>
      <c r="H77" s="653"/>
      <c r="J77" s="54"/>
    </row>
    <row r="78" spans="1:17">
      <c r="A78" s="1575"/>
      <c r="B78" s="1575"/>
      <c r="C78" s="1576">
        <v>2003</v>
      </c>
      <c r="D78" s="1576">
        <v>2004</v>
      </c>
      <c r="E78" s="1577">
        <v>2007</v>
      </c>
      <c r="F78" s="1577">
        <v>2011</v>
      </c>
      <c r="G78" s="1577">
        <v>2013</v>
      </c>
      <c r="H78" s="1577">
        <v>2014</v>
      </c>
      <c r="I78" s="1577">
        <v>2015</v>
      </c>
      <c r="J78" s="1577">
        <v>2016</v>
      </c>
      <c r="K78" s="1577">
        <v>2017</v>
      </c>
      <c r="L78" s="1577">
        <v>2018</v>
      </c>
      <c r="M78" s="1577">
        <v>2019</v>
      </c>
      <c r="N78" s="1577">
        <v>2020</v>
      </c>
      <c r="O78" s="1577">
        <v>2021</v>
      </c>
      <c r="P78" s="1577">
        <v>2022</v>
      </c>
      <c r="Q78" s="1577">
        <v>2023</v>
      </c>
    </row>
    <row r="79" spans="1:17">
      <c r="A79" s="844"/>
      <c r="B79" s="844"/>
      <c r="C79" s="844"/>
      <c r="D79" s="844"/>
      <c r="E79" s="844"/>
      <c r="F79" s="844"/>
      <c r="G79" s="844"/>
      <c r="H79" s="852"/>
      <c r="I79" s="852"/>
      <c r="J79" s="54"/>
    </row>
    <row r="80" spans="1:17">
      <c r="A80" s="1510" t="s">
        <v>728</v>
      </c>
      <c r="B80" s="1510"/>
      <c r="C80" s="1506">
        <v>2880</v>
      </c>
      <c r="D80" s="1506">
        <v>3075</v>
      </c>
      <c r="E80" s="1506">
        <v>1656</v>
      </c>
      <c r="F80" s="1506">
        <v>2644</v>
      </c>
      <c r="G80" s="1506">
        <v>3769</v>
      </c>
      <c r="H80" s="1507">
        <v>3253</v>
      </c>
      <c r="I80" s="1542">
        <v>1446</v>
      </c>
      <c r="J80" s="1542">
        <v>3872</v>
      </c>
      <c r="K80" s="1551">
        <v>1245</v>
      </c>
      <c r="L80" s="1551">
        <v>1184</v>
      </c>
      <c r="M80" s="1551">
        <v>964</v>
      </c>
      <c r="N80" s="1551">
        <v>467</v>
      </c>
      <c r="O80" s="1551">
        <v>1191</v>
      </c>
      <c r="P80" s="1551">
        <v>1596</v>
      </c>
      <c r="Q80" s="1551">
        <v>1597</v>
      </c>
    </row>
    <row r="81" spans="1:17">
      <c r="A81" s="1508" t="s">
        <v>729</v>
      </c>
      <c r="B81" s="1508"/>
      <c r="C81" s="844"/>
      <c r="D81" s="844"/>
      <c r="E81" s="844"/>
      <c r="F81" s="844"/>
      <c r="G81" s="844"/>
      <c r="H81" s="852"/>
      <c r="I81" s="852"/>
      <c r="J81" s="54"/>
      <c r="O81" s="840"/>
      <c r="P81" s="840"/>
      <c r="Q81" s="840"/>
    </row>
    <row r="82" spans="1:17">
      <c r="A82" s="1508" t="s">
        <v>743</v>
      </c>
      <c r="B82" s="1508"/>
      <c r="C82" s="1509" t="s">
        <v>10</v>
      </c>
      <c r="D82" s="852" t="s">
        <v>10</v>
      </c>
      <c r="E82" s="852" t="s">
        <v>10</v>
      </c>
      <c r="F82" s="852" t="s">
        <v>10</v>
      </c>
      <c r="G82" s="852" t="s">
        <v>10</v>
      </c>
      <c r="H82" s="852" t="s">
        <v>10</v>
      </c>
      <c r="I82" s="852" t="s">
        <v>10</v>
      </c>
      <c r="J82" s="852" t="s">
        <v>10</v>
      </c>
      <c r="K82" s="838" t="s">
        <v>10</v>
      </c>
      <c r="L82" s="838" t="s">
        <v>10</v>
      </c>
      <c r="M82" s="838" t="s">
        <v>10</v>
      </c>
      <c r="N82" s="838" t="s">
        <v>10</v>
      </c>
      <c r="O82" s="840" t="s">
        <v>10</v>
      </c>
      <c r="P82" s="840"/>
      <c r="Q82" s="840"/>
    </row>
    <row r="83" spans="1:17">
      <c r="A83" s="1511" t="s">
        <v>744</v>
      </c>
      <c r="B83" s="1511"/>
      <c r="C83" s="844">
        <v>1323</v>
      </c>
      <c r="D83" s="844">
        <v>1928</v>
      </c>
      <c r="E83" s="844">
        <v>1656</v>
      </c>
      <c r="F83" s="844">
        <v>1459</v>
      </c>
      <c r="G83" s="844">
        <v>1652</v>
      </c>
      <c r="H83" s="852">
        <v>1935</v>
      </c>
      <c r="I83" s="998">
        <v>1134</v>
      </c>
      <c r="J83" s="998">
        <v>965</v>
      </c>
      <c r="K83" s="997">
        <v>1028</v>
      </c>
      <c r="L83" s="997">
        <v>1048</v>
      </c>
      <c r="M83" s="997">
        <v>964</v>
      </c>
      <c r="N83" s="997">
        <v>467</v>
      </c>
      <c r="O83" s="840">
        <v>1191</v>
      </c>
      <c r="P83" s="840">
        <v>1596</v>
      </c>
      <c r="Q83" s="840">
        <v>1597</v>
      </c>
    </row>
    <row r="84" spans="1:17">
      <c r="A84" s="1508" t="s">
        <v>745</v>
      </c>
      <c r="B84" s="1508"/>
      <c r="C84" s="1509">
        <v>863</v>
      </c>
      <c r="D84" s="844">
        <v>453</v>
      </c>
      <c r="E84" s="852" t="s">
        <v>10</v>
      </c>
      <c r="F84" s="844"/>
      <c r="G84" s="852" t="s">
        <v>10</v>
      </c>
      <c r="H84" s="852" t="s">
        <v>10</v>
      </c>
      <c r="I84" s="852" t="s">
        <v>10</v>
      </c>
      <c r="J84" s="662" t="s">
        <v>10</v>
      </c>
      <c r="K84" s="662" t="s">
        <v>10</v>
      </c>
      <c r="L84" s="662" t="s">
        <v>10</v>
      </c>
      <c r="M84" s="662" t="s">
        <v>10</v>
      </c>
      <c r="N84" s="662" t="s">
        <v>10</v>
      </c>
      <c r="O84" s="662" t="s">
        <v>10</v>
      </c>
      <c r="P84" s="662" t="s">
        <v>10</v>
      </c>
      <c r="Q84" s="662" t="s">
        <v>10</v>
      </c>
    </row>
    <row r="85" spans="1:17">
      <c r="A85" s="1508" t="s">
        <v>746</v>
      </c>
      <c r="B85" s="1508"/>
      <c r="C85" s="1509" t="s">
        <v>10</v>
      </c>
      <c r="D85" s="852" t="s">
        <v>10</v>
      </c>
      <c r="E85" s="852" t="s">
        <v>10</v>
      </c>
      <c r="F85" s="852">
        <v>185</v>
      </c>
      <c r="G85" s="844" t="s">
        <v>10</v>
      </c>
      <c r="H85" s="852" t="s">
        <v>10</v>
      </c>
      <c r="I85" s="852" t="s">
        <v>10</v>
      </c>
      <c r="J85" s="852" t="s">
        <v>10</v>
      </c>
      <c r="K85" s="838" t="s">
        <v>10</v>
      </c>
      <c r="L85" s="838" t="s">
        <v>10</v>
      </c>
      <c r="M85" s="838" t="s">
        <v>10</v>
      </c>
      <c r="N85" s="838" t="s">
        <v>10</v>
      </c>
      <c r="O85" s="662" t="s">
        <v>10</v>
      </c>
      <c r="P85" s="662" t="s">
        <v>10</v>
      </c>
      <c r="Q85" s="662" t="s">
        <v>10</v>
      </c>
    </row>
    <row r="86" spans="1:17">
      <c r="A86" s="1508" t="s">
        <v>747</v>
      </c>
      <c r="B86" s="1508"/>
      <c r="C86" s="1509" t="s">
        <v>10</v>
      </c>
      <c r="D86" s="852" t="s">
        <v>10</v>
      </c>
      <c r="E86" s="852" t="s">
        <v>10</v>
      </c>
      <c r="F86" s="852" t="s">
        <v>10</v>
      </c>
      <c r="G86" s="844">
        <v>1117</v>
      </c>
      <c r="H86" s="852">
        <v>68</v>
      </c>
      <c r="I86" s="852">
        <v>312</v>
      </c>
      <c r="J86" s="54">
        <v>357</v>
      </c>
      <c r="K86" s="54">
        <v>167</v>
      </c>
      <c r="L86" s="54">
        <v>136</v>
      </c>
      <c r="M86" s="662" t="s">
        <v>10</v>
      </c>
      <c r="N86" s="662" t="s">
        <v>10</v>
      </c>
      <c r="O86" s="662" t="s">
        <v>10</v>
      </c>
      <c r="P86" s="662" t="s">
        <v>10</v>
      </c>
      <c r="Q86" s="662" t="s">
        <v>10</v>
      </c>
    </row>
    <row r="87" spans="1:17">
      <c r="A87" s="1563" t="s">
        <v>755</v>
      </c>
      <c r="B87" s="1563"/>
      <c r="C87" s="1564"/>
      <c r="D87" s="1453"/>
      <c r="E87" s="1267"/>
      <c r="F87" s="1565">
        <v>1000</v>
      </c>
      <c r="G87" s="1565">
        <v>1000</v>
      </c>
      <c r="H87" s="1566">
        <v>1250</v>
      </c>
      <c r="I87" s="1567" t="s">
        <v>10</v>
      </c>
      <c r="J87" s="1568">
        <v>2550</v>
      </c>
      <c r="K87" s="1287">
        <v>50</v>
      </c>
      <c r="L87" s="1287" t="s">
        <v>10</v>
      </c>
      <c r="M87" s="1287" t="s">
        <v>10</v>
      </c>
      <c r="N87" s="1287" t="s">
        <v>10</v>
      </c>
      <c r="O87" s="1453" t="s">
        <v>10</v>
      </c>
      <c r="P87" s="1453" t="s">
        <v>10</v>
      </c>
      <c r="Q87" s="1453" t="s">
        <v>10</v>
      </c>
    </row>
    <row r="88" spans="1:17">
      <c r="H88" s="653"/>
      <c r="J88" s="54"/>
      <c r="O88" s="54"/>
      <c r="P88" s="54"/>
    </row>
    <row r="89" spans="1:17" ht="15.75">
      <c r="A89" s="817" t="s">
        <v>730</v>
      </c>
      <c r="B89" s="817"/>
      <c r="C89" s="817"/>
      <c r="D89" s="817"/>
      <c r="E89" s="817"/>
      <c r="F89" s="817"/>
      <c r="H89" s="653"/>
      <c r="J89" s="54"/>
    </row>
    <row r="90" spans="1:17">
      <c r="A90" s="1575"/>
      <c r="B90" s="1575"/>
      <c r="C90" s="1576">
        <v>2003</v>
      </c>
      <c r="D90" s="1576">
        <v>2004</v>
      </c>
      <c r="E90" s="1577">
        <v>2007</v>
      </c>
      <c r="F90" s="1577">
        <v>2011</v>
      </c>
      <c r="G90" s="1577">
        <v>2013</v>
      </c>
      <c r="H90" s="1577">
        <v>2014</v>
      </c>
      <c r="I90" s="1577">
        <v>2015</v>
      </c>
      <c r="J90" s="1577">
        <v>2016</v>
      </c>
      <c r="K90" s="1577">
        <v>2017</v>
      </c>
      <c r="L90" s="1577">
        <v>2018</v>
      </c>
      <c r="M90" s="1577">
        <v>2019</v>
      </c>
      <c r="N90" s="1577">
        <v>2020</v>
      </c>
      <c r="O90" s="1577">
        <v>2021</v>
      </c>
      <c r="P90" s="1577">
        <v>2022</v>
      </c>
      <c r="Q90" s="1577">
        <v>2023</v>
      </c>
    </row>
    <row r="91" spans="1:17">
      <c r="A91" s="844"/>
      <c r="B91" s="844"/>
      <c r="C91" s="844"/>
      <c r="D91" s="844"/>
      <c r="E91" s="844"/>
      <c r="F91" s="844"/>
      <c r="G91" s="844"/>
      <c r="H91" s="852"/>
      <c r="I91" s="852"/>
      <c r="J91" s="54"/>
    </row>
    <row r="92" spans="1:17">
      <c r="A92" s="1512" t="s">
        <v>731</v>
      </c>
      <c r="B92" s="1512"/>
      <c r="C92" s="1506">
        <v>12</v>
      </c>
      <c r="D92" s="1506">
        <v>17</v>
      </c>
      <c r="E92" s="1506">
        <v>2</v>
      </c>
      <c r="F92" s="1506">
        <v>2</v>
      </c>
      <c r="G92" s="1506">
        <v>3</v>
      </c>
      <c r="H92" s="1507">
        <v>1</v>
      </c>
      <c r="I92" s="1507">
        <v>2</v>
      </c>
      <c r="J92" s="893">
        <v>2</v>
      </c>
      <c r="K92" s="893">
        <v>1</v>
      </c>
      <c r="L92" s="893">
        <v>1</v>
      </c>
      <c r="M92" s="893">
        <v>1</v>
      </c>
      <c r="N92" s="893">
        <v>1</v>
      </c>
      <c r="O92" s="893">
        <v>1</v>
      </c>
      <c r="P92" s="893">
        <v>3</v>
      </c>
      <c r="Q92" s="893">
        <v>1</v>
      </c>
    </row>
    <row r="93" spans="1:17">
      <c r="A93" s="1508" t="s">
        <v>732</v>
      </c>
      <c r="B93" s="1508"/>
      <c r="C93" s="844"/>
      <c r="D93" s="844"/>
      <c r="E93" s="844"/>
      <c r="F93" s="844"/>
      <c r="G93" s="844"/>
      <c r="H93" s="852"/>
      <c r="I93" s="852"/>
      <c r="J93" s="145"/>
      <c r="O93" s="54"/>
      <c r="P93" s="54"/>
      <c r="Q93" s="54"/>
    </row>
    <row r="94" spans="1:17">
      <c r="A94" s="1508" t="s">
        <v>1525</v>
      </c>
      <c r="B94" s="1508"/>
      <c r="C94" s="844"/>
      <c r="D94" s="844"/>
      <c r="E94" s="852"/>
      <c r="F94" s="852"/>
      <c r="G94" s="852"/>
      <c r="H94" s="852"/>
      <c r="I94" s="852"/>
      <c r="J94" s="145"/>
      <c r="O94" s="54"/>
      <c r="P94" s="54">
        <v>1</v>
      </c>
      <c r="Q94" s="662" t="s">
        <v>10</v>
      </c>
    </row>
    <row r="95" spans="1:17" ht="24">
      <c r="A95" s="1511" t="s">
        <v>756</v>
      </c>
      <c r="B95" s="1508"/>
      <c r="C95" s="1509">
        <v>10</v>
      </c>
      <c r="D95" s="844">
        <v>15</v>
      </c>
      <c r="E95" s="852">
        <v>2</v>
      </c>
      <c r="F95" s="844">
        <v>1</v>
      </c>
      <c r="G95" s="844">
        <v>3</v>
      </c>
      <c r="H95" s="852">
        <v>1</v>
      </c>
      <c r="I95" s="852">
        <v>2</v>
      </c>
      <c r="J95" s="145">
        <v>2</v>
      </c>
      <c r="K95" s="54">
        <v>1</v>
      </c>
      <c r="L95" s="54">
        <v>1</v>
      </c>
      <c r="M95" s="54">
        <v>1</v>
      </c>
      <c r="N95" s="54">
        <v>1</v>
      </c>
      <c r="O95" s="54">
        <v>1</v>
      </c>
      <c r="P95" s="54">
        <v>1</v>
      </c>
      <c r="Q95" s="54">
        <v>1</v>
      </c>
    </row>
    <row r="96" spans="1:17">
      <c r="A96" s="1558" t="s">
        <v>757</v>
      </c>
      <c r="B96" s="1558"/>
      <c r="C96" s="1561"/>
      <c r="D96" s="1560" t="s">
        <v>10</v>
      </c>
      <c r="E96" s="1560" t="s">
        <v>10</v>
      </c>
      <c r="F96" s="1560" t="s">
        <v>10</v>
      </c>
      <c r="G96" s="1560" t="s">
        <v>10</v>
      </c>
      <c r="H96" s="1560" t="s">
        <v>10</v>
      </c>
      <c r="I96" s="1560" t="s">
        <v>10</v>
      </c>
      <c r="J96" s="1560" t="s">
        <v>10</v>
      </c>
      <c r="K96" s="1560" t="s">
        <v>10</v>
      </c>
      <c r="L96" s="1560" t="s">
        <v>10</v>
      </c>
      <c r="M96" s="1560" t="s">
        <v>10</v>
      </c>
      <c r="N96" s="1560" t="s">
        <v>10</v>
      </c>
      <c r="O96" s="1560" t="s">
        <v>10</v>
      </c>
      <c r="P96" s="1560">
        <v>1</v>
      </c>
      <c r="Q96" s="1560" t="s">
        <v>10</v>
      </c>
    </row>
    <row r="97" spans="1:17">
      <c r="I97" s="2"/>
      <c r="J97" s="54"/>
    </row>
    <row r="98" spans="1:17">
      <c r="I98" s="2"/>
      <c r="J98" s="54"/>
    </row>
    <row r="99" spans="1:17" ht="15.75">
      <c r="A99" s="1515" t="s">
        <v>733</v>
      </c>
      <c r="B99" s="1513"/>
      <c r="C99" s="1513"/>
      <c r="D99" s="1513"/>
      <c r="E99" s="1513"/>
      <c r="F99" s="1513"/>
      <c r="G99" s="1513"/>
      <c r="H99" s="653"/>
      <c r="J99" s="54"/>
    </row>
    <row r="100" spans="1:17">
      <c r="A100" s="1572" t="s">
        <v>759</v>
      </c>
      <c r="B100" s="1573"/>
      <c r="C100" s="1573"/>
      <c r="D100" s="1573"/>
      <c r="E100" s="1573"/>
      <c r="F100" s="1573"/>
      <c r="G100" s="1574"/>
      <c r="H100" s="852"/>
      <c r="I100" s="852"/>
      <c r="J100" s="54"/>
    </row>
    <row r="101" spans="1:17">
      <c r="A101" s="1575"/>
      <c r="B101" s="1575"/>
      <c r="C101" s="1576">
        <v>2003</v>
      </c>
      <c r="D101" s="1576">
        <v>2004</v>
      </c>
      <c r="E101" s="1577">
        <v>2007</v>
      </c>
      <c r="F101" s="1577">
        <v>2011</v>
      </c>
      <c r="G101" s="1577">
        <v>2013</v>
      </c>
      <c r="H101" s="1577">
        <v>2014</v>
      </c>
      <c r="I101" s="1577">
        <v>2015</v>
      </c>
      <c r="J101" s="1577">
        <v>2016</v>
      </c>
      <c r="K101" s="1577">
        <v>2017</v>
      </c>
      <c r="L101" s="1577">
        <v>2018</v>
      </c>
      <c r="M101" s="1577">
        <v>2019</v>
      </c>
      <c r="N101" s="1577">
        <v>2020</v>
      </c>
      <c r="O101" s="1577">
        <v>2021</v>
      </c>
      <c r="P101" s="1577">
        <v>2022</v>
      </c>
      <c r="Q101" s="1577">
        <v>2023</v>
      </c>
    </row>
    <row r="102" spans="1:17">
      <c r="A102" s="844"/>
      <c r="B102" s="844"/>
      <c r="C102" s="844"/>
      <c r="D102" s="844"/>
      <c r="E102" s="844"/>
      <c r="F102" s="844"/>
      <c r="G102" s="844"/>
      <c r="H102" s="852"/>
      <c r="I102" s="852"/>
      <c r="J102" s="54"/>
      <c r="K102" s="1545"/>
      <c r="L102" s="1545"/>
      <c r="M102" s="1545"/>
      <c r="N102" s="1546"/>
      <c r="O102" s="1547"/>
      <c r="P102" s="1547"/>
      <c r="Q102" s="1547"/>
    </row>
    <row r="103" spans="1:17">
      <c r="A103" s="1514" t="s">
        <v>734</v>
      </c>
      <c r="B103" s="1512"/>
      <c r="C103" s="844"/>
      <c r="D103" s="844"/>
      <c r="E103" s="844"/>
      <c r="F103" s="1506">
        <v>63</v>
      </c>
      <c r="G103" s="1506">
        <v>708</v>
      </c>
      <c r="H103" s="1507">
        <v>156</v>
      </c>
      <c r="I103" s="1507">
        <v>164</v>
      </c>
      <c r="J103" s="1507">
        <v>172</v>
      </c>
      <c r="K103" s="1548" t="s">
        <v>10</v>
      </c>
      <c r="L103" s="1548" t="s">
        <v>10</v>
      </c>
      <c r="M103" s="1548" t="s">
        <v>10</v>
      </c>
      <c r="N103" s="1550">
        <v>369</v>
      </c>
      <c r="O103" s="1551">
        <v>61482</v>
      </c>
      <c r="P103" s="1551">
        <v>158876</v>
      </c>
      <c r="Q103" s="1551">
        <v>208198</v>
      </c>
    </row>
    <row r="104" spans="1:17">
      <c r="A104" s="1508" t="s">
        <v>735</v>
      </c>
      <c r="B104" s="1512"/>
      <c r="C104" s="1506">
        <v>1247</v>
      </c>
      <c r="D104" s="1506">
        <v>2037</v>
      </c>
      <c r="E104" s="1506">
        <v>1656</v>
      </c>
      <c r="F104" s="844"/>
      <c r="G104" s="844"/>
      <c r="H104" s="844"/>
      <c r="I104" s="844"/>
      <c r="J104" s="54"/>
      <c r="K104" s="1545"/>
      <c r="L104" s="1545"/>
      <c r="M104" s="1545"/>
      <c r="N104" s="1545"/>
      <c r="O104" s="1547"/>
      <c r="P104" s="1547"/>
      <c r="Q104" s="1547"/>
    </row>
    <row r="105" spans="1:17" ht="24">
      <c r="A105" s="1511" t="s">
        <v>756</v>
      </c>
      <c r="B105" s="1511"/>
      <c r="C105" s="1509"/>
      <c r="D105" s="852"/>
      <c r="E105" s="844"/>
      <c r="F105" s="844">
        <v>63</v>
      </c>
      <c r="G105" s="844">
        <v>708</v>
      </c>
      <c r="H105" s="852">
        <v>156</v>
      </c>
      <c r="I105" s="852">
        <v>164</v>
      </c>
      <c r="J105" s="852">
        <v>172</v>
      </c>
      <c r="K105" s="1549" t="s">
        <v>10</v>
      </c>
      <c r="L105" s="1549" t="s">
        <v>10</v>
      </c>
      <c r="M105" s="1549" t="s">
        <v>10</v>
      </c>
      <c r="N105" s="1552">
        <v>369</v>
      </c>
      <c r="O105" s="1552">
        <v>882</v>
      </c>
      <c r="P105" s="1552">
        <v>1341</v>
      </c>
      <c r="Q105" s="1552">
        <v>909</v>
      </c>
    </row>
    <row r="106" spans="1:17">
      <c r="A106" s="1508" t="s">
        <v>758</v>
      </c>
      <c r="B106" s="1511"/>
      <c r="C106" s="1509"/>
      <c r="D106" s="852"/>
      <c r="E106" s="844"/>
      <c r="F106" s="844"/>
      <c r="G106" s="844"/>
      <c r="H106" s="852"/>
      <c r="I106" s="852"/>
      <c r="J106" s="852"/>
      <c r="K106" s="1549"/>
      <c r="L106" s="1549"/>
      <c r="M106" s="1549"/>
      <c r="N106" s="1552"/>
      <c r="O106" s="1550"/>
      <c r="P106" s="1552">
        <v>722</v>
      </c>
      <c r="Q106" s="1552" t="s">
        <v>10</v>
      </c>
    </row>
    <row r="107" spans="1:17">
      <c r="A107" s="1558" t="s">
        <v>1525</v>
      </c>
      <c r="B107" s="1558"/>
      <c r="C107" s="1560" t="s">
        <v>10</v>
      </c>
      <c r="D107" s="1560" t="s">
        <v>10</v>
      </c>
      <c r="E107" s="1560" t="s">
        <v>10</v>
      </c>
      <c r="F107" s="1560" t="s">
        <v>10</v>
      </c>
      <c r="G107" s="1560" t="s">
        <v>10</v>
      </c>
      <c r="H107" s="1560" t="s">
        <v>10</v>
      </c>
      <c r="I107" s="1560" t="s">
        <v>10</v>
      </c>
      <c r="J107" s="1560" t="s">
        <v>10</v>
      </c>
      <c r="K107" s="1569" t="s">
        <v>10</v>
      </c>
      <c r="L107" s="1569" t="s">
        <v>10</v>
      </c>
      <c r="M107" s="1569" t="s">
        <v>10</v>
      </c>
      <c r="N107" s="1570" t="s">
        <v>10</v>
      </c>
      <c r="O107" s="1571">
        <v>60600</v>
      </c>
      <c r="P107" s="1571">
        <v>156813</v>
      </c>
      <c r="Q107" s="1571">
        <v>207289</v>
      </c>
    </row>
    <row r="108" spans="1:17">
      <c r="A108" s="1508"/>
      <c r="B108" s="1508"/>
      <c r="C108" s="852"/>
      <c r="D108" s="852"/>
      <c r="E108" s="852"/>
      <c r="F108" s="852"/>
      <c r="G108" s="852"/>
      <c r="H108" s="852"/>
      <c r="I108" s="852"/>
      <c r="J108" s="852"/>
    </row>
  </sheetData>
  <mergeCells count="6">
    <mergeCell ref="A77:F77"/>
    <mergeCell ref="A1:J1"/>
    <mergeCell ref="A4:F4"/>
    <mergeCell ref="A21:J21"/>
    <mergeCell ref="A65:F65"/>
    <mergeCell ref="A76:F76"/>
  </mergeCells>
  <pageMargins left="1.1811023622047245" right="0.51181102362204722" top="0.70866141732283472" bottom="0.78740157480314965" header="0.51181102362204722" footer="0.59055118110236227"/>
  <pageSetup paperSize="9" scale="88" firstPageNumber="88" orientation="portrait" useFirstPageNumber="1" r:id="rId1"/>
  <headerFooter alignWithMargins="0"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21"/>
  <sheetViews>
    <sheetView workbookViewId="0">
      <selection activeCell="J12" sqref="J12"/>
    </sheetView>
  </sheetViews>
  <sheetFormatPr defaultRowHeight="12.75"/>
  <cols>
    <col min="1" max="1" width="43.33203125" customWidth="1"/>
    <col min="2" max="2" width="11.1640625" hidden="1" customWidth="1"/>
    <col min="3" max="6" width="10.1640625" bestFit="1" customWidth="1"/>
    <col min="7" max="7" width="11.33203125" bestFit="1" customWidth="1"/>
  </cols>
  <sheetData>
    <row r="1" spans="1:7" ht="15.75">
      <c r="A1" s="2200" t="s">
        <v>1412</v>
      </c>
      <c r="B1" s="2200"/>
      <c r="C1" s="2200"/>
      <c r="D1" s="2200"/>
      <c r="E1" s="2200"/>
      <c r="F1" s="2200"/>
    </row>
    <row r="2" spans="1:7" ht="15.75">
      <c r="A2" s="2226" t="s">
        <v>1413</v>
      </c>
      <c r="B2" s="2226"/>
      <c r="C2" s="2226"/>
      <c r="D2" s="2226"/>
      <c r="E2" s="2226"/>
      <c r="F2" s="2226"/>
    </row>
    <row r="3" spans="1:7">
      <c r="A3" s="446"/>
      <c r="B3" s="447">
        <v>2016</v>
      </c>
      <c r="C3" s="447">
        <v>2019</v>
      </c>
      <c r="D3" s="447">
        <v>2020</v>
      </c>
      <c r="E3" s="447">
        <v>2021</v>
      </c>
      <c r="F3" s="447">
        <v>2022</v>
      </c>
      <c r="G3" s="447">
        <v>2023</v>
      </c>
    </row>
    <row r="4" spans="1:7">
      <c r="A4" s="54"/>
      <c r="B4" s="54"/>
      <c r="C4" s="54"/>
      <c r="D4" s="54"/>
    </row>
    <row r="5" spans="1:7">
      <c r="A5" s="275" t="s">
        <v>1414</v>
      </c>
      <c r="B5" s="90">
        <v>24.6</v>
      </c>
      <c r="C5" s="90">
        <v>20.7</v>
      </c>
      <c r="D5" s="90">
        <v>14.7</v>
      </c>
      <c r="E5" s="90">
        <v>28.6</v>
      </c>
      <c r="F5">
        <v>26.6</v>
      </c>
      <c r="G5" s="90">
        <v>13.9</v>
      </c>
    </row>
    <row r="6" spans="1:7">
      <c r="A6" s="145" t="s">
        <v>1415</v>
      </c>
      <c r="B6" s="90">
        <v>0</v>
      </c>
      <c r="C6" s="90">
        <v>0</v>
      </c>
      <c r="D6" s="90">
        <v>0</v>
      </c>
      <c r="E6" s="90">
        <v>3.1</v>
      </c>
      <c r="F6">
        <v>7</v>
      </c>
      <c r="G6" s="90">
        <v>1.4</v>
      </c>
    </row>
    <row r="7" spans="1:7">
      <c r="A7" s="145" t="s">
        <v>1416</v>
      </c>
      <c r="B7" s="90"/>
      <c r="C7" s="90"/>
      <c r="D7" s="90"/>
    </row>
    <row r="8" spans="1:7">
      <c r="A8" s="145" t="s">
        <v>1417</v>
      </c>
      <c r="B8" s="90"/>
      <c r="C8" s="90"/>
      <c r="D8" s="90"/>
    </row>
    <row r="9" spans="1:7">
      <c r="A9" s="145" t="s">
        <v>1418</v>
      </c>
      <c r="B9" s="276">
        <v>96.6</v>
      </c>
      <c r="C9" s="276">
        <v>97.8</v>
      </c>
      <c r="D9" s="276">
        <v>100</v>
      </c>
      <c r="E9" s="276">
        <v>100</v>
      </c>
      <c r="F9">
        <v>100</v>
      </c>
      <c r="G9" s="276">
        <v>100</v>
      </c>
    </row>
    <row r="10" spans="1:7">
      <c r="A10" s="145" t="s">
        <v>1419</v>
      </c>
      <c r="B10" s="279">
        <v>2128.3000000000002</v>
      </c>
      <c r="C10" s="279">
        <v>1996.5</v>
      </c>
      <c r="D10" s="279">
        <v>2146.9</v>
      </c>
      <c r="E10" s="279">
        <v>2110.4</v>
      </c>
      <c r="F10" s="1290">
        <v>2117.3000000000002</v>
      </c>
      <c r="G10" s="1290">
        <v>2468.8000000000002</v>
      </c>
    </row>
    <row r="11" spans="1:7">
      <c r="A11" s="145" t="s">
        <v>1420</v>
      </c>
      <c r="B11" s="277">
        <v>54.2</v>
      </c>
      <c r="C11" s="1010">
        <v>50.3</v>
      </c>
      <c r="D11" s="1010">
        <v>53.7</v>
      </c>
      <c r="E11" s="1010">
        <v>53.8</v>
      </c>
      <c r="F11">
        <v>54.1</v>
      </c>
      <c r="G11" s="1010">
        <v>63.6</v>
      </c>
    </row>
    <row r="12" spans="1:7">
      <c r="A12" s="145" t="s">
        <v>1421</v>
      </c>
      <c r="B12" s="277">
        <v>65.599999999999994</v>
      </c>
      <c r="C12" s="1010">
        <v>58.3</v>
      </c>
      <c r="D12" s="1010">
        <v>66.7</v>
      </c>
      <c r="E12" s="1010">
        <v>64.7</v>
      </c>
      <c r="F12">
        <v>65.099999999999994</v>
      </c>
      <c r="G12" s="1010">
        <v>78.900000000000006</v>
      </c>
    </row>
    <row r="13" spans="1:7">
      <c r="A13" s="145" t="s">
        <v>1422</v>
      </c>
      <c r="B13" s="90"/>
      <c r="C13" s="90"/>
      <c r="D13" s="90"/>
    </row>
    <row r="14" spans="1:7">
      <c r="A14" s="145" t="s">
        <v>1423</v>
      </c>
      <c r="B14" s="277"/>
      <c r="C14" s="1083">
        <v>4917.2700000000004</v>
      </c>
      <c r="D14" s="1083">
        <v>5325.65</v>
      </c>
      <c r="E14" s="1083">
        <v>6345.57</v>
      </c>
      <c r="F14" s="1290">
        <v>7105.27</v>
      </c>
      <c r="G14" s="1290">
        <v>7433.25</v>
      </c>
    </row>
    <row r="15" spans="1:7">
      <c r="A15" s="145" t="s">
        <v>1424</v>
      </c>
      <c r="B15" s="277"/>
      <c r="C15" s="1083">
        <v>5476.61</v>
      </c>
      <c r="D15" s="1083">
        <v>5944.02</v>
      </c>
      <c r="E15" s="1083">
        <v>7114.12</v>
      </c>
      <c r="F15" s="1290">
        <v>7946.13</v>
      </c>
      <c r="G15" s="1290">
        <v>8273.07</v>
      </c>
    </row>
    <row r="16" spans="1:7">
      <c r="A16" s="145" t="s">
        <v>1425</v>
      </c>
      <c r="B16" s="277"/>
      <c r="C16" s="1083">
        <v>4370.62</v>
      </c>
      <c r="D16" s="1083">
        <v>4726.9799999999996</v>
      </c>
      <c r="E16" s="1083">
        <v>5622.63</v>
      </c>
      <c r="F16" s="1290">
        <v>6306.94</v>
      </c>
      <c r="G16" s="1290">
        <v>6556.45</v>
      </c>
    </row>
    <row r="17" spans="1:7">
      <c r="A17" s="145" t="s">
        <v>1426</v>
      </c>
      <c r="B17" s="277"/>
      <c r="C17" s="1083">
        <v>4210.59</v>
      </c>
      <c r="D17" s="1083">
        <v>4544.41</v>
      </c>
      <c r="E17" s="1083">
        <v>5373.79</v>
      </c>
      <c r="F17" s="1290">
        <v>6040.85</v>
      </c>
      <c r="G17" s="1290">
        <v>6384.72</v>
      </c>
    </row>
    <row r="18" spans="1:7">
      <c r="A18" s="145" t="s">
        <v>1427</v>
      </c>
      <c r="B18" s="90"/>
      <c r="C18" s="1011"/>
      <c r="D18" s="1011"/>
    </row>
    <row r="19" spans="1:7">
      <c r="A19" s="145" t="s">
        <v>1428</v>
      </c>
      <c r="B19" s="90"/>
      <c r="C19" s="1011"/>
      <c r="D19" s="1011"/>
    </row>
    <row r="20" spans="1:7">
      <c r="A20" s="145" t="s">
        <v>1429</v>
      </c>
      <c r="B20" s="278">
        <v>88.95</v>
      </c>
      <c r="C20" s="1011">
        <v>86.06</v>
      </c>
      <c r="D20" s="1011">
        <v>84.79</v>
      </c>
      <c r="E20" s="1083">
        <v>83.08</v>
      </c>
      <c r="F20">
        <v>74.47</v>
      </c>
      <c r="G20" s="1290">
        <v>78.03</v>
      </c>
    </row>
    <row r="21" spans="1:7">
      <c r="A21" s="448"/>
      <c r="B21" s="445"/>
      <c r="C21" s="445"/>
      <c r="D21" s="445"/>
      <c r="E21" s="445"/>
      <c r="F21" s="445"/>
      <c r="G21" s="445"/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firstPageNumber="90" orientation="portrait" useFirstPageNumber="1" verticalDpi="0" r:id="rId1"/>
  <headerFooter>
    <oddFooter>&amp;C90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0"/>
  <sheetViews>
    <sheetView topLeftCell="A67" zoomScaleNormal="100" workbookViewId="0">
      <selection activeCell="D25" sqref="D25"/>
    </sheetView>
  </sheetViews>
  <sheetFormatPr defaultColWidth="9.33203125" defaultRowHeight="12" customHeight="1"/>
  <cols>
    <col min="1" max="1" width="37" style="98" customWidth="1"/>
    <col min="2" max="2" width="0.1640625" style="98" customWidth="1"/>
    <col min="3" max="5" width="11" style="98" bestFit="1" customWidth="1"/>
    <col min="6" max="6" width="12.6640625" style="98" bestFit="1" customWidth="1"/>
    <col min="7" max="16384" width="9.33203125" style="98"/>
  </cols>
  <sheetData>
    <row r="1" spans="1:7" ht="12" customHeight="1">
      <c r="A1" s="280"/>
    </row>
    <row r="2" spans="1:7" ht="12" customHeight="1">
      <c r="A2" s="281"/>
    </row>
    <row r="3" spans="1:7" ht="18.75" customHeight="1">
      <c r="A3" s="2129" t="s">
        <v>1454</v>
      </c>
      <c r="B3" s="2129"/>
      <c r="C3" s="2129"/>
      <c r="D3" s="2129"/>
      <c r="E3" s="2129"/>
    </row>
    <row r="4" spans="1:7" ht="15.75" customHeight="1">
      <c r="A4" s="2129" t="s">
        <v>1455</v>
      </c>
      <c r="B4" s="2129"/>
      <c r="C4" s="2129"/>
      <c r="D4" s="2129"/>
      <c r="E4" s="2129"/>
      <c r="F4" s="2129"/>
    </row>
    <row r="5" spans="1:7" ht="15.75" customHeight="1">
      <c r="A5" s="2129" t="s">
        <v>1456</v>
      </c>
      <c r="B5" s="2129"/>
      <c r="C5" s="2129"/>
      <c r="D5" s="2129"/>
      <c r="E5" s="2129"/>
    </row>
    <row r="6" spans="1:7" ht="12" customHeight="1">
      <c r="A6" s="2130" t="s">
        <v>1457</v>
      </c>
      <c r="B6" s="2130"/>
      <c r="C6" s="2130"/>
      <c r="D6" s="2130"/>
      <c r="E6" s="2130"/>
    </row>
    <row r="7" spans="1:7" ht="12" customHeight="1">
      <c r="A7" s="330"/>
      <c r="B7" s="331">
        <v>2017</v>
      </c>
      <c r="C7" s="331">
        <v>2019</v>
      </c>
      <c r="D7" s="331">
        <v>2020</v>
      </c>
      <c r="E7" s="331">
        <v>2021</v>
      </c>
      <c r="F7" s="331">
        <v>2022</v>
      </c>
      <c r="G7" s="449">
        <v>2023</v>
      </c>
    </row>
    <row r="8" spans="1:7" ht="12" customHeight="1">
      <c r="A8" s="118"/>
      <c r="B8" s="282"/>
      <c r="C8" s="282"/>
      <c r="D8" s="282"/>
      <c r="E8" s="283"/>
    </row>
    <row r="9" spans="1:7" ht="12" customHeight="1">
      <c r="A9" s="118" t="s">
        <v>1458</v>
      </c>
      <c r="B9" s="284">
        <v>1457</v>
      </c>
      <c r="C9" s="313">
        <v>1648</v>
      </c>
      <c r="D9" s="313">
        <v>1685</v>
      </c>
      <c r="E9" s="313">
        <v>1785</v>
      </c>
      <c r="F9" s="313">
        <v>1839</v>
      </c>
      <c r="G9" s="98">
        <v>2066</v>
      </c>
    </row>
    <row r="10" spans="1:7" ht="12" customHeight="1">
      <c r="A10" s="118"/>
      <c r="B10" s="144"/>
      <c r="C10" s="144"/>
      <c r="D10" s="144"/>
      <c r="E10" s="144"/>
    </row>
    <row r="11" spans="1:7" ht="13.5" customHeight="1">
      <c r="A11" s="117" t="s">
        <v>1459</v>
      </c>
      <c r="B11" s="144">
        <v>18</v>
      </c>
      <c r="C11" s="144">
        <v>16</v>
      </c>
      <c r="D11" s="144">
        <v>16</v>
      </c>
      <c r="E11" s="144">
        <v>16</v>
      </c>
      <c r="F11" s="144">
        <v>21</v>
      </c>
      <c r="G11" s="98">
        <v>142</v>
      </c>
    </row>
    <row r="12" spans="1:7" ht="12" customHeight="1">
      <c r="A12" s="117" t="s">
        <v>976</v>
      </c>
      <c r="B12" s="144">
        <v>8</v>
      </c>
      <c r="C12" s="144">
        <v>10</v>
      </c>
      <c r="D12" s="144">
        <v>11</v>
      </c>
      <c r="E12" s="144">
        <v>10</v>
      </c>
      <c r="F12" s="144">
        <v>12</v>
      </c>
      <c r="G12" s="98">
        <v>37</v>
      </c>
    </row>
    <row r="13" spans="1:7" ht="25.5" customHeight="1">
      <c r="A13" s="117" t="s">
        <v>1460</v>
      </c>
      <c r="B13" s="144">
        <v>97</v>
      </c>
      <c r="C13" s="144">
        <v>108</v>
      </c>
      <c r="D13" s="144">
        <v>112</v>
      </c>
      <c r="E13" s="144">
        <v>107</v>
      </c>
      <c r="F13" s="144">
        <v>107</v>
      </c>
      <c r="G13" s="98">
        <v>109</v>
      </c>
    </row>
    <row r="14" spans="1:7" ht="24" customHeight="1">
      <c r="A14" s="117" t="s">
        <v>1461</v>
      </c>
      <c r="B14" s="144">
        <v>8</v>
      </c>
      <c r="C14" s="144">
        <v>9</v>
      </c>
      <c r="D14" s="144">
        <v>10</v>
      </c>
      <c r="E14" s="144">
        <v>10</v>
      </c>
      <c r="F14" s="144">
        <v>8</v>
      </c>
      <c r="G14" s="98">
        <v>3</v>
      </c>
    </row>
    <row r="15" spans="1:7" ht="24" customHeight="1">
      <c r="A15" s="117" t="s">
        <v>1462</v>
      </c>
      <c r="B15" s="144">
        <v>3</v>
      </c>
      <c r="C15" s="144">
        <v>2</v>
      </c>
      <c r="D15" s="144">
        <v>2</v>
      </c>
      <c r="E15" s="144">
        <v>2</v>
      </c>
      <c r="F15" s="144">
        <v>2</v>
      </c>
      <c r="G15" s="98">
        <v>3</v>
      </c>
    </row>
    <row r="16" spans="1:7" ht="12" customHeight="1">
      <c r="A16" s="117" t="s">
        <v>982</v>
      </c>
      <c r="B16" s="144">
        <v>168</v>
      </c>
      <c r="C16" s="144">
        <v>224</v>
      </c>
      <c r="D16" s="144">
        <v>255</v>
      </c>
      <c r="E16" s="144">
        <v>292</v>
      </c>
      <c r="F16" s="144">
        <v>303</v>
      </c>
      <c r="G16" s="98">
        <v>144</v>
      </c>
    </row>
    <row r="17" spans="1:7" ht="23.25" customHeight="1">
      <c r="A17" s="117" t="s">
        <v>1508</v>
      </c>
      <c r="B17" s="144">
        <v>162</v>
      </c>
      <c r="C17" s="144">
        <v>193</v>
      </c>
      <c r="D17" s="144">
        <v>185</v>
      </c>
      <c r="E17" s="144">
        <v>221</v>
      </c>
      <c r="F17" s="144">
        <v>246</v>
      </c>
      <c r="G17" s="98">
        <v>1205</v>
      </c>
    </row>
    <row r="18" spans="1:7" ht="12" customHeight="1">
      <c r="A18" s="117" t="s">
        <v>1463</v>
      </c>
      <c r="B18" s="144">
        <v>44</v>
      </c>
      <c r="C18" s="144">
        <v>56</v>
      </c>
      <c r="D18" s="144">
        <v>54</v>
      </c>
      <c r="E18" s="144">
        <v>59</v>
      </c>
      <c r="F18" s="144">
        <v>58</v>
      </c>
      <c r="G18" s="98">
        <v>85</v>
      </c>
    </row>
    <row r="19" spans="1:7" ht="12" customHeight="1">
      <c r="A19" s="117" t="s">
        <v>1464</v>
      </c>
      <c r="B19" s="144">
        <v>15</v>
      </c>
      <c r="C19" s="144">
        <v>17</v>
      </c>
      <c r="D19" s="144">
        <v>20</v>
      </c>
      <c r="E19" s="144">
        <v>20</v>
      </c>
      <c r="F19" s="144">
        <v>19</v>
      </c>
      <c r="G19" s="98">
        <v>71</v>
      </c>
    </row>
    <row r="20" spans="1:7" ht="12" customHeight="1">
      <c r="A20" s="117" t="s">
        <v>987</v>
      </c>
      <c r="B20" s="144">
        <v>25</v>
      </c>
      <c r="C20" s="144">
        <v>26</v>
      </c>
      <c r="D20" s="144">
        <v>28</v>
      </c>
      <c r="E20" s="144">
        <v>26</v>
      </c>
      <c r="F20" s="144">
        <v>25</v>
      </c>
      <c r="G20" s="98">
        <v>38</v>
      </c>
    </row>
    <row r="21" spans="1:7" ht="12" customHeight="1">
      <c r="A21" s="117" t="s">
        <v>1465</v>
      </c>
      <c r="B21" s="144">
        <v>82</v>
      </c>
      <c r="C21" s="144">
        <v>104</v>
      </c>
      <c r="D21" s="144">
        <v>108</v>
      </c>
      <c r="E21" s="144">
        <v>97</v>
      </c>
      <c r="F21" s="144">
        <v>92</v>
      </c>
      <c r="G21" s="98">
        <v>39</v>
      </c>
    </row>
    <row r="22" spans="1:7" ht="12" customHeight="1">
      <c r="A22" s="117" t="s">
        <v>1466</v>
      </c>
      <c r="B22" s="144">
        <v>108</v>
      </c>
      <c r="C22" s="144">
        <v>93</v>
      </c>
      <c r="D22" s="144">
        <v>92</v>
      </c>
      <c r="E22" s="144">
        <v>103</v>
      </c>
      <c r="F22" s="144">
        <v>102</v>
      </c>
      <c r="G22" s="98">
        <v>42</v>
      </c>
    </row>
    <row r="23" spans="1:7" ht="24.75" customHeight="1">
      <c r="A23" s="117" t="s">
        <v>1467</v>
      </c>
      <c r="B23" s="144">
        <v>98</v>
      </c>
      <c r="C23" s="144">
        <v>105</v>
      </c>
      <c r="D23" s="144">
        <v>103</v>
      </c>
      <c r="E23" s="144">
        <v>117</v>
      </c>
      <c r="F23" s="144">
        <v>116</v>
      </c>
      <c r="G23" s="98">
        <v>88</v>
      </c>
    </row>
    <row r="24" spans="1:7" ht="12" customHeight="1">
      <c r="A24" s="117" t="s">
        <v>1468</v>
      </c>
      <c r="B24" s="144">
        <v>48</v>
      </c>
      <c r="C24" s="144">
        <v>45</v>
      </c>
      <c r="D24" s="144">
        <v>45</v>
      </c>
      <c r="E24" s="144">
        <v>48</v>
      </c>
      <c r="F24" s="144">
        <v>49</v>
      </c>
      <c r="G24" s="98">
        <v>60</v>
      </c>
    </row>
    <row r="25" spans="1:7" ht="26.25" customHeight="1">
      <c r="A25" s="117" t="s">
        <v>1469</v>
      </c>
      <c r="B25" s="144">
        <v>116</v>
      </c>
      <c r="C25" s="144">
        <v>126</v>
      </c>
      <c r="D25" s="144">
        <v>119</v>
      </c>
      <c r="E25" s="144">
        <v>119</v>
      </c>
      <c r="F25" s="144">
        <v>119</v>
      </c>
      <c r="G25" s="98">
        <v>4</v>
      </c>
    </row>
    <row r="26" spans="1:7" ht="12" customHeight="1">
      <c r="A26" s="117" t="s">
        <v>994</v>
      </c>
      <c r="B26" s="144">
        <v>192</v>
      </c>
      <c r="C26" s="144">
        <v>218</v>
      </c>
      <c r="D26" s="144">
        <v>232</v>
      </c>
      <c r="E26" s="144">
        <v>236</v>
      </c>
      <c r="F26" s="144">
        <v>242</v>
      </c>
      <c r="G26" s="98">
        <v>62</v>
      </c>
    </row>
    <row r="27" spans="1:7" ht="25.5" customHeight="1">
      <c r="A27" s="117" t="s">
        <v>1470</v>
      </c>
      <c r="B27" s="144">
        <v>56</v>
      </c>
      <c r="C27" s="144">
        <v>62</v>
      </c>
      <c r="D27" s="144">
        <v>63</v>
      </c>
      <c r="E27" s="144">
        <v>67</v>
      </c>
      <c r="F27" s="144">
        <v>64</v>
      </c>
      <c r="G27" s="98">
        <v>33</v>
      </c>
    </row>
    <row r="28" spans="1:7" ht="12" customHeight="1">
      <c r="A28" s="117" t="s">
        <v>1471</v>
      </c>
      <c r="B28" s="144">
        <v>23</v>
      </c>
      <c r="C28" s="144">
        <v>22</v>
      </c>
      <c r="D28" s="144">
        <v>23</v>
      </c>
      <c r="E28" s="144">
        <v>23</v>
      </c>
      <c r="F28" s="144">
        <v>24</v>
      </c>
      <c r="G28" s="98">
        <v>25</v>
      </c>
    </row>
    <row r="29" spans="1:7" ht="14.25" customHeight="1">
      <c r="A29" s="117" t="s">
        <v>1472</v>
      </c>
      <c r="B29" s="144">
        <v>186</v>
      </c>
      <c r="C29" s="144">
        <v>212</v>
      </c>
      <c r="D29" s="144">
        <v>207</v>
      </c>
      <c r="E29" s="144">
        <v>212</v>
      </c>
      <c r="F29" s="144">
        <v>230</v>
      </c>
      <c r="G29" s="98">
        <v>76</v>
      </c>
    </row>
    <row r="30" spans="1:7" ht="12" customHeight="1">
      <c r="A30" s="346" t="s">
        <v>1473</v>
      </c>
      <c r="B30" s="339" t="s">
        <v>1474</v>
      </c>
      <c r="C30" s="339" t="s">
        <v>1474</v>
      </c>
      <c r="D30" s="339" t="s">
        <v>1474</v>
      </c>
      <c r="E30" s="339" t="s">
        <v>1474</v>
      </c>
      <c r="F30" s="339" t="s">
        <v>1474</v>
      </c>
      <c r="G30" s="336" t="s">
        <v>10</v>
      </c>
    </row>
    <row r="31" spans="1:7" ht="12" customHeight="1">
      <c r="A31" s="117"/>
      <c r="B31" s="126"/>
      <c r="C31" s="126"/>
      <c r="D31" s="126"/>
      <c r="E31" s="126"/>
    </row>
    <row r="32" spans="1:7" ht="12" customHeight="1">
      <c r="A32" s="117"/>
      <c r="B32" s="126"/>
      <c r="C32" s="126"/>
      <c r="D32" s="126"/>
      <c r="E32" s="126"/>
    </row>
    <row r="33" spans="1:7" ht="12" customHeight="1">
      <c r="A33" s="117"/>
      <c r="B33" s="126"/>
      <c r="C33" s="126"/>
      <c r="D33" s="126"/>
      <c r="E33" s="126"/>
    </row>
    <row r="34" spans="1:7" ht="12" customHeight="1">
      <c r="A34" s="117"/>
      <c r="B34" s="126"/>
      <c r="C34" s="126"/>
      <c r="D34" s="126"/>
      <c r="E34" s="126"/>
    </row>
    <row r="35" spans="1:7" ht="28.5" customHeight="1">
      <c r="A35" s="2131" t="s">
        <v>1475</v>
      </c>
      <c r="B35" s="2131"/>
      <c r="C35" s="2131"/>
      <c r="D35" s="2131"/>
      <c r="E35" s="2131"/>
      <c r="F35" s="2131"/>
    </row>
    <row r="36" spans="1:7" ht="15.75" customHeight="1">
      <c r="A36" s="2129" t="s">
        <v>1476</v>
      </c>
      <c r="B36" s="2129"/>
      <c r="C36" s="2129"/>
      <c r="D36" s="2129"/>
      <c r="E36" s="2129"/>
    </row>
    <row r="37" spans="1:7" ht="12" customHeight="1">
      <c r="A37" s="2130" t="s">
        <v>1457</v>
      </c>
      <c r="B37" s="2130"/>
      <c r="C37" s="2130"/>
      <c r="D37" s="2130"/>
      <c r="E37" s="2130"/>
    </row>
    <row r="38" spans="1:7" ht="12" customHeight="1">
      <c r="A38" s="330"/>
      <c r="B38" s="332">
        <v>2017</v>
      </c>
      <c r="C38" s="332">
        <v>2019</v>
      </c>
      <c r="D38" s="332">
        <v>2020</v>
      </c>
      <c r="E38" s="332">
        <v>2021</v>
      </c>
      <c r="F38" s="332">
        <v>2022</v>
      </c>
      <c r="G38" s="449">
        <v>2023</v>
      </c>
    </row>
    <row r="39" spans="1:7" ht="12" customHeight="1">
      <c r="A39" s="340"/>
      <c r="B39" s="341"/>
      <c r="C39" s="341"/>
      <c r="D39" s="341"/>
      <c r="E39" s="341"/>
      <c r="F39" s="342"/>
    </row>
    <row r="40" spans="1:7" ht="12" customHeight="1">
      <c r="A40" s="343" t="s">
        <v>1477</v>
      </c>
      <c r="B40" s="344">
        <v>1457</v>
      </c>
      <c r="C40" s="345">
        <v>1648</v>
      </c>
      <c r="D40" s="345">
        <v>1685</v>
      </c>
      <c r="E40" s="345">
        <v>1785</v>
      </c>
      <c r="F40" s="345">
        <v>1839</v>
      </c>
      <c r="G40" s="336">
        <v>2066</v>
      </c>
    </row>
    <row r="41" spans="1:7" ht="12" customHeight="1">
      <c r="A41" s="281"/>
    </row>
    <row r="42" spans="1:7" ht="12" customHeight="1">
      <c r="A42" s="281"/>
    </row>
    <row r="43" spans="1:7" ht="12" customHeight="1">
      <c r="A43" s="281"/>
    </row>
    <row r="44" spans="1:7" ht="12" customHeight="1">
      <c r="A44" s="281"/>
    </row>
    <row r="45" spans="1:7" ht="12" customHeight="1">
      <c r="A45" s="281"/>
    </row>
    <row r="46" spans="1:7" ht="12" customHeight="1">
      <c r="A46" s="281"/>
    </row>
    <row r="47" spans="1:7" ht="12" customHeight="1">
      <c r="A47" s="281"/>
    </row>
    <row r="48" spans="1:7" ht="12" customHeight="1">
      <c r="A48" s="281"/>
    </row>
    <row r="49" spans="1:7" ht="12" customHeight="1">
      <c r="A49" s="281"/>
    </row>
    <row r="50" spans="1:7" ht="12" customHeight="1">
      <c r="A50" s="281"/>
    </row>
    <row r="51" spans="1:7" ht="12" customHeight="1">
      <c r="A51" s="281"/>
    </row>
    <row r="52" spans="1:7" ht="12" customHeight="1">
      <c r="A52" s="281"/>
    </row>
    <row r="53" spans="1:7" ht="30.75" customHeight="1">
      <c r="A53" s="2129" t="s">
        <v>1478</v>
      </c>
      <c r="B53" s="2129"/>
      <c r="C53" s="2129"/>
      <c r="D53" s="2129"/>
      <c r="E53" s="2129"/>
      <c r="F53" s="2129"/>
    </row>
    <row r="54" spans="1:7" ht="15.75" customHeight="1">
      <c r="A54" s="2129" t="s">
        <v>1479</v>
      </c>
      <c r="B54" s="2129"/>
      <c r="C54" s="2129"/>
      <c r="D54" s="2129"/>
      <c r="E54" s="2129"/>
    </row>
    <row r="55" spans="1:7" ht="12" customHeight="1">
      <c r="A55" s="2130" t="s">
        <v>1457</v>
      </c>
      <c r="B55" s="2130"/>
      <c r="C55" s="2130"/>
      <c r="D55" s="2130"/>
      <c r="E55" s="2130"/>
    </row>
    <row r="56" spans="1:7" ht="12" customHeight="1">
      <c r="A56" s="333"/>
      <c r="B56" s="332">
        <v>2017</v>
      </c>
      <c r="C56" s="332">
        <v>2019</v>
      </c>
      <c r="D56" s="332">
        <v>2020</v>
      </c>
      <c r="E56" s="332">
        <v>2021</v>
      </c>
      <c r="F56" s="332">
        <v>2022</v>
      </c>
      <c r="G56" s="449">
        <v>2023</v>
      </c>
    </row>
    <row r="57" spans="1:7" ht="12" customHeight="1">
      <c r="A57" s="118"/>
      <c r="B57" s="282"/>
      <c r="C57" s="282"/>
      <c r="D57" s="282"/>
      <c r="E57" s="282"/>
    </row>
    <row r="58" spans="1:7" ht="12" customHeight="1">
      <c r="A58" s="118" t="s">
        <v>9</v>
      </c>
      <c r="B58" s="284">
        <v>1457</v>
      </c>
      <c r="C58" s="313">
        <v>1648</v>
      </c>
      <c r="D58" s="313">
        <v>1685</v>
      </c>
      <c r="E58" s="313">
        <v>1785</v>
      </c>
      <c r="F58" s="313">
        <v>1839</v>
      </c>
      <c r="G58" s="92">
        <v>2066</v>
      </c>
    </row>
    <row r="59" spans="1:7" ht="12" customHeight="1">
      <c r="A59" s="118"/>
      <c r="B59" s="144"/>
      <c r="C59" s="144"/>
      <c r="D59" s="144"/>
      <c r="E59" s="144"/>
      <c r="G59" s="92"/>
    </row>
    <row r="60" spans="1:7" ht="12" customHeight="1">
      <c r="A60" s="185" t="s">
        <v>1480</v>
      </c>
      <c r="B60" s="144">
        <v>318</v>
      </c>
      <c r="C60" s="314">
        <v>267</v>
      </c>
      <c r="D60" s="314">
        <v>275</v>
      </c>
      <c r="E60" s="314">
        <v>275</v>
      </c>
      <c r="F60" s="314">
        <v>273</v>
      </c>
      <c r="G60" s="92">
        <v>300</v>
      </c>
    </row>
    <row r="61" spans="1:7" ht="12" customHeight="1">
      <c r="A61" s="185" t="s">
        <v>1509</v>
      </c>
      <c r="B61" s="144">
        <v>66</v>
      </c>
      <c r="C61" s="314">
        <v>110</v>
      </c>
      <c r="D61" s="314">
        <v>102</v>
      </c>
      <c r="E61" s="314">
        <v>100</v>
      </c>
      <c r="F61" s="314">
        <v>102</v>
      </c>
      <c r="G61" s="92">
        <v>105</v>
      </c>
    </row>
    <row r="62" spans="1:7" ht="12" customHeight="1">
      <c r="A62" s="185" t="s">
        <v>1481</v>
      </c>
      <c r="B62" s="144">
        <v>1073</v>
      </c>
      <c r="C62" s="314">
        <v>1271</v>
      </c>
      <c r="D62" s="314">
        <v>1307</v>
      </c>
      <c r="E62" s="314">
        <v>1409</v>
      </c>
      <c r="F62" s="314">
        <v>1463</v>
      </c>
      <c r="G62" s="92">
        <v>1660</v>
      </c>
    </row>
    <row r="63" spans="1:7" ht="12" customHeight="1">
      <c r="A63" s="338" t="s">
        <v>1482</v>
      </c>
      <c r="B63" s="339" t="s">
        <v>10</v>
      </c>
      <c r="C63" s="339" t="s">
        <v>10</v>
      </c>
      <c r="D63" s="339">
        <v>1</v>
      </c>
      <c r="E63" s="339">
        <v>1</v>
      </c>
      <c r="F63" s="339">
        <v>1</v>
      </c>
      <c r="G63" s="322">
        <v>1</v>
      </c>
    </row>
    <row r="64" spans="1:7" ht="12" customHeight="1">
      <c r="A64" s="281"/>
    </row>
    <row r="65" spans="1:7" ht="24" customHeight="1"/>
    <row r="66" spans="1:7" ht="15.75" customHeight="1">
      <c r="A66" s="2129" t="s">
        <v>1483</v>
      </c>
      <c r="B66" s="2129"/>
      <c r="C66" s="2129"/>
      <c r="D66" s="2129"/>
      <c r="E66" s="2129"/>
      <c r="F66" s="2129"/>
    </row>
    <row r="67" spans="1:7" ht="15.75" customHeight="1">
      <c r="A67" s="2129" t="s">
        <v>1484</v>
      </c>
      <c r="B67" s="2129"/>
      <c r="C67" s="2129"/>
      <c r="D67" s="2129"/>
      <c r="E67" s="2129"/>
      <c r="F67" s="2129"/>
    </row>
    <row r="68" spans="1:7" ht="15.75" customHeight="1">
      <c r="A68" s="2132" t="s">
        <v>1457</v>
      </c>
      <c r="B68" s="2132"/>
      <c r="C68" s="2132"/>
      <c r="D68" s="2132"/>
      <c r="E68" s="2132"/>
    </row>
    <row r="69" spans="1:7" ht="12" customHeight="1">
      <c r="A69" s="330"/>
      <c r="B69" s="334">
        <v>2017</v>
      </c>
      <c r="C69" s="334">
        <v>2019</v>
      </c>
      <c r="D69" s="334">
        <v>2020</v>
      </c>
      <c r="E69" s="334">
        <v>2021</v>
      </c>
      <c r="F69" s="334">
        <v>2022</v>
      </c>
      <c r="G69" s="449">
        <v>2023</v>
      </c>
    </row>
    <row r="70" spans="1:7" ht="16.5" customHeight="1">
      <c r="A70" s="118" t="s">
        <v>9</v>
      </c>
      <c r="B70" s="284">
        <v>8457</v>
      </c>
      <c r="C70" s="313">
        <v>9216</v>
      </c>
      <c r="D70" s="313">
        <v>9793</v>
      </c>
      <c r="E70" s="313">
        <v>10086</v>
      </c>
      <c r="F70" s="313">
        <v>10568</v>
      </c>
      <c r="G70" s="450">
        <v>11092</v>
      </c>
    </row>
    <row r="71" spans="1:7" ht="12" customHeight="1">
      <c r="B71" s="144"/>
      <c r="C71" s="144"/>
      <c r="D71" s="144"/>
      <c r="E71" s="144"/>
      <c r="F71" s="92"/>
    </row>
    <row r="72" spans="1:7" ht="12" customHeight="1">
      <c r="A72" s="117" t="s">
        <v>1485</v>
      </c>
      <c r="B72" s="144">
        <v>1457</v>
      </c>
      <c r="C72" s="314">
        <v>1648</v>
      </c>
      <c r="D72" s="314">
        <v>1685</v>
      </c>
      <c r="E72" s="314">
        <v>1785</v>
      </c>
      <c r="F72" s="314">
        <v>1839</v>
      </c>
      <c r="G72" s="98">
        <v>2066</v>
      </c>
    </row>
    <row r="73" spans="1:7" ht="12" customHeight="1">
      <c r="A73" s="117" t="s">
        <v>1486</v>
      </c>
      <c r="B73" s="144">
        <v>1402</v>
      </c>
      <c r="C73" s="314">
        <v>1725</v>
      </c>
      <c r="D73" s="314">
        <v>2106</v>
      </c>
      <c r="E73" s="314">
        <v>2447</v>
      </c>
      <c r="F73" s="314">
        <v>2285</v>
      </c>
      <c r="G73" s="98">
        <v>1330</v>
      </c>
    </row>
    <row r="74" spans="1:7" ht="12" customHeight="1">
      <c r="A74" s="117" t="s">
        <v>1487</v>
      </c>
      <c r="B74" s="144">
        <v>108</v>
      </c>
      <c r="C74" s="314">
        <v>146</v>
      </c>
      <c r="D74" s="314">
        <v>185</v>
      </c>
      <c r="E74" s="314">
        <v>212</v>
      </c>
      <c r="F74" s="92">
        <v>247</v>
      </c>
      <c r="G74" s="98">
        <v>190</v>
      </c>
    </row>
    <row r="75" spans="1:7" ht="12" customHeight="1">
      <c r="A75" s="117" t="s">
        <v>1488</v>
      </c>
      <c r="B75" s="144">
        <v>176</v>
      </c>
      <c r="C75" s="314">
        <v>232</v>
      </c>
      <c r="D75" s="314">
        <v>341</v>
      </c>
      <c r="E75" s="314">
        <v>245</v>
      </c>
      <c r="F75" s="92">
        <v>313</v>
      </c>
      <c r="G75" s="98">
        <v>706</v>
      </c>
    </row>
    <row r="76" spans="1:7" ht="12" customHeight="1">
      <c r="A76" s="117" t="s">
        <v>1489</v>
      </c>
      <c r="B76" s="144">
        <v>3246</v>
      </c>
      <c r="C76" s="314">
        <v>3398</v>
      </c>
      <c r="D76" s="314">
        <v>3412</v>
      </c>
      <c r="E76" s="314">
        <v>3254</v>
      </c>
      <c r="F76" s="314">
        <v>3752</v>
      </c>
      <c r="G76" s="98">
        <v>3250</v>
      </c>
    </row>
    <row r="77" spans="1:7" ht="12" customHeight="1">
      <c r="A77" s="117" t="s">
        <v>1490</v>
      </c>
      <c r="B77" s="144">
        <v>2001</v>
      </c>
      <c r="C77" s="314">
        <v>2006</v>
      </c>
      <c r="D77" s="314">
        <v>2003</v>
      </c>
      <c r="E77" s="314">
        <v>2084</v>
      </c>
      <c r="F77" s="314">
        <v>2063</v>
      </c>
      <c r="G77" s="98">
        <v>3550</v>
      </c>
    </row>
    <row r="78" spans="1:7" ht="26.25" customHeight="1">
      <c r="A78" s="337" t="s">
        <v>1491</v>
      </c>
      <c r="B78" s="324">
        <v>67</v>
      </c>
      <c r="C78" s="324">
        <v>61</v>
      </c>
      <c r="D78" s="324">
        <v>61</v>
      </c>
      <c r="E78" s="324">
        <v>59</v>
      </c>
      <c r="F78" s="324">
        <v>69</v>
      </c>
      <c r="G78" s="336">
        <v>150</v>
      </c>
    </row>
    <row r="80" spans="1:7" ht="15.75" customHeight="1">
      <c r="A80" s="2129" t="s">
        <v>1492</v>
      </c>
      <c r="B80" s="2129"/>
      <c r="C80" s="2129"/>
      <c r="D80" s="2129"/>
      <c r="E80" s="2129"/>
    </row>
    <row r="81" spans="1:7" ht="15.75" customHeight="1">
      <c r="A81" s="2129" t="s">
        <v>1493</v>
      </c>
      <c r="B81" s="2129"/>
      <c r="C81" s="2129"/>
      <c r="D81" s="2129"/>
      <c r="E81" s="2129"/>
    </row>
    <row r="82" spans="1:7" ht="12" customHeight="1">
      <c r="A82" s="2130" t="s">
        <v>1457</v>
      </c>
      <c r="B82" s="2130"/>
      <c r="C82" s="2130"/>
      <c r="D82" s="2130"/>
      <c r="E82" s="2130"/>
    </row>
    <row r="83" spans="1:7" ht="12" customHeight="1">
      <c r="A83" s="330"/>
      <c r="B83" s="334">
        <v>2017</v>
      </c>
      <c r="C83" s="334">
        <v>2019</v>
      </c>
      <c r="D83" s="334">
        <v>2020</v>
      </c>
      <c r="E83" s="334">
        <v>2021</v>
      </c>
      <c r="F83" s="334">
        <v>2022</v>
      </c>
      <c r="G83" s="449">
        <v>2023</v>
      </c>
    </row>
    <row r="84" spans="1:7" ht="12" customHeight="1">
      <c r="A84" s="118"/>
      <c r="B84" s="92"/>
      <c r="C84" s="92"/>
      <c r="D84" s="92"/>
      <c r="E84" s="92"/>
    </row>
    <row r="85" spans="1:7" ht="12" customHeight="1">
      <c r="A85" t="s">
        <v>1494</v>
      </c>
      <c r="B85" s="284">
        <v>1491</v>
      </c>
      <c r="C85" s="313">
        <v>1607</v>
      </c>
      <c r="D85" s="313">
        <v>1652</v>
      </c>
      <c r="E85" s="313">
        <v>1694</v>
      </c>
      <c r="F85" s="313">
        <v>1750</v>
      </c>
      <c r="G85" s="98">
        <v>1875</v>
      </c>
    </row>
    <row r="86" spans="1:7" ht="12" customHeight="1">
      <c r="A86" t="s">
        <v>1495</v>
      </c>
      <c r="B86" s="144">
        <v>5</v>
      </c>
      <c r="C86" s="144">
        <v>8</v>
      </c>
      <c r="D86" s="144">
        <v>8</v>
      </c>
      <c r="E86" s="144">
        <v>8</v>
      </c>
      <c r="F86" s="144">
        <v>9</v>
      </c>
      <c r="G86" s="98">
        <v>9</v>
      </c>
    </row>
    <row r="87" spans="1:7" ht="12" customHeight="1">
      <c r="A87" t="s">
        <v>1496</v>
      </c>
      <c r="B87" s="144">
        <v>107</v>
      </c>
      <c r="C87" s="144">
        <v>110</v>
      </c>
      <c r="D87" s="144">
        <v>113</v>
      </c>
      <c r="E87" s="144">
        <v>111</v>
      </c>
      <c r="F87" s="144">
        <v>113</v>
      </c>
      <c r="G87" s="98">
        <v>114</v>
      </c>
    </row>
    <row r="88" spans="1:7" ht="12" customHeight="1">
      <c r="A88" s="335"/>
      <c r="B88" s="336"/>
      <c r="C88" s="336"/>
      <c r="D88" s="336"/>
      <c r="E88" s="336"/>
      <c r="F88" s="336"/>
      <c r="G88" s="336"/>
    </row>
    <row r="89" spans="1:7" ht="22.5" customHeight="1">
      <c r="A89" s="2133" t="s">
        <v>1497</v>
      </c>
      <c r="B89" s="2133"/>
      <c r="C89" s="2133"/>
      <c r="D89" s="2133"/>
      <c r="E89" s="2133"/>
    </row>
    <row r="90" spans="1:7" ht="12" customHeight="1">
      <c r="A90" s="280"/>
    </row>
  </sheetData>
  <mergeCells count="17">
    <mergeCell ref="A68:E68"/>
    <mergeCell ref="A80:E80"/>
    <mergeCell ref="A81:E81"/>
    <mergeCell ref="A82:E82"/>
    <mergeCell ref="A89:E89"/>
    <mergeCell ref="A53:F53"/>
    <mergeCell ref="A66:F66"/>
    <mergeCell ref="A67:F67"/>
    <mergeCell ref="A37:E37"/>
    <mergeCell ref="A54:E54"/>
    <mergeCell ref="A55:E55"/>
    <mergeCell ref="A3:E3"/>
    <mergeCell ref="A5:E5"/>
    <mergeCell ref="A6:E6"/>
    <mergeCell ref="A36:E36"/>
    <mergeCell ref="A35:F35"/>
    <mergeCell ref="A4:F4"/>
  </mergeCells>
  <pageMargins left="0.74803149606299213" right="0.74803149606299213" top="0.98425196850393704" bottom="0.98425196850393704" header="0.51181102362204722" footer="0.51181102362204722"/>
  <pageSetup paperSize="9" firstPageNumber="17" orientation="portrait" useFirstPageNumber="1" verticalDpi="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15"/>
  <sheetViews>
    <sheetView topLeftCell="A46" zoomScale="90" zoomScaleNormal="90" zoomScaleSheetLayoutView="90" workbookViewId="0">
      <selection activeCell="L103" sqref="L103"/>
    </sheetView>
  </sheetViews>
  <sheetFormatPr defaultColWidth="10.6640625" defaultRowHeight="12.75"/>
  <cols>
    <col min="1" max="1" width="41.6640625" style="570" customWidth="1"/>
    <col min="2" max="2" width="6.1640625" style="567" hidden="1" customWidth="1"/>
    <col min="3" max="3" width="9.1640625" style="567" hidden="1" customWidth="1"/>
    <col min="4" max="4" width="13.33203125" style="567" hidden="1" customWidth="1"/>
    <col min="5" max="5" width="11.33203125" style="567" hidden="1" customWidth="1"/>
    <col min="6" max="6" width="0" style="579" hidden="1" customWidth="1"/>
    <col min="7" max="7" width="10.6640625" style="579" hidden="1" customWidth="1"/>
    <col min="8" max="8" width="0" style="579" hidden="1" customWidth="1"/>
    <col min="9" max="9" width="9" style="579" hidden="1" customWidth="1"/>
    <col min="10" max="10" width="9" style="567" hidden="1" customWidth="1"/>
    <col min="11" max="11" width="13.33203125" style="567" hidden="1" customWidth="1"/>
    <col min="12" max="15" width="13.33203125" style="567" bestFit="1" customWidth="1"/>
    <col min="16" max="19" width="10.6640625" style="567"/>
    <col min="20" max="20" width="12.1640625" style="567" customWidth="1"/>
    <col min="21" max="21" width="14" style="567" customWidth="1"/>
    <col min="22" max="22" width="19.6640625" style="567" customWidth="1"/>
    <col min="23" max="16384" width="10.6640625" style="567"/>
  </cols>
  <sheetData>
    <row r="1" spans="1:25" ht="15">
      <c r="H1" s="933"/>
    </row>
    <row r="2" spans="1:25" ht="18" customHeight="1">
      <c r="A2" s="2135" t="s">
        <v>1009</v>
      </c>
      <c r="B2" s="2135"/>
      <c r="C2" s="2135"/>
      <c r="D2" s="2135"/>
      <c r="E2" s="2135"/>
      <c r="F2" s="2135"/>
      <c r="G2" s="2135"/>
      <c r="H2" s="2135"/>
      <c r="I2" s="2135"/>
      <c r="J2" s="2135"/>
    </row>
    <row r="3" spans="1:25" ht="18" customHeight="1">
      <c r="A3" s="713"/>
      <c r="B3" s="713"/>
      <c r="C3" s="713"/>
      <c r="D3" s="713"/>
      <c r="E3" s="713"/>
      <c r="F3" s="713"/>
    </row>
    <row r="4" spans="1:25" ht="18" customHeight="1">
      <c r="A4" s="714" t="s">
        <v>1010</v>
      </c>
      <c r="B4" s="715"/>
      <c r="C4" s="715"/>
      <c r="D4" s="715"/>
      <c r="E4" s="715"/>
    </row>
    <row r="5" spans="1:25" ht="21.75" customHeight="1">
      <c r="A5" s="2136" t="s">
        <v>1011</v>
      </c>
      <c r="B5" s="2136"/>
      <c r="C5" s="2136"/>
      <c r="D5" s="2136"/>
      <c r="E5" s="2136"/>
      <c r="F5" s="2136"/>
      <c r="G5" s="590"/>
      <c r="H5" s="590"/>
      <c r="I5" s="590"/>
      <c r="J5" s="39"/>
    </row>
    <row r="6" spans="1:25" ht="18" customHeight="1">
      <c r="A6" s="1122"/>
      <c r="B6" s="1123"/>
      <c r="C6" s="1123">
        <v>2003</v>
      </c>
      <c r="D6" s="1124">
        <v>2004</v>
      </c>
      <c r="E6" s="1124">
        <v>2007</v>
      </c>
      <c r="F6" s="1125">
        <v>2011</v>
      </c>
      <c r="G6" s="1125">
        <v>2012</v>
      </c>
      <c r="H6" s="1125">
        <v>2013</v>
      </c>
      <c r="I6" s="1125">
        <v>2014</v>
      </c>
      <c r="J6" s="1125">
        <v>2015</v>
      </c>
      <c r="K6" s="1125">
        <v>2016</v>
      </c>
      <c r="L6" s="1125">
        <v>2019</v>
      </c>
      <c r="M6" s="1125">
        <v>2020</v>
      </c>
      <c r="N6" s="1125">
        <v>2021</v>
      </c>
      <c r="O6" s="1125">
        <v>2022</v>
      </c>
      <c r="P6" s="1125">
        <v>2023</v>
      </c>
    </row>
    <row r="7" spans="1:25" ht="18" customHeight="1">
      <c r="A7" s="716"/>
      <c r="B7" s="717"/>
      <c r="C7" s="717"/>
      <c r="D7" s="718"/>
      <c r="E7" s="718"/>
      <c r="F7" s="590"/>
      <c r="G7" s="591"/>
      <c r="H7" s="590"/>
      <c r="I7" s="590"/>
      <c r="J7" s="39"/>
    </row>
    <row r="8" spans="1:25" ht="18" customHeight="1">
      <c r="A8" s="719" t="s">
        <v>9</v>
      </c>
      <c r="B8" s="720"/>
      <c r="C8" s="717">
        <v>5136.8999999999996</v>
      </c>
      <c r="D8" s="717">
        <v>8943.4</v>
      </c>
      <c r="E8" s="717">
        <v>7308.6</v>
      </c>
      <c r="F8" s="591">
        <v>20346.7</v>
      </c>
      <c r="G8" s="591">
        <v>23627.5</v>
      </c>
      <c r="H8" s="591">
        <v>27453.200000000001</v>
      </c>
      <c r="I8" s="591">
        <v>30756.9</v>
      </c>
      <c r="J8" s="982">
        <v>37028.1</v>
      </c>
      <c r="K8" s="982">
        <v>40239.800000000003</v>
      </c>
      <c r="L8" s="982">
        <v>112182.5</v>
      </c>
      <c r="M8" s="982">
        <v>123472.6</v>
      </c>
      <c r="N8" s="1084">
        <v>124899.8</v>
      </c>
      <c r="O8" s="1084">
        <v>150164.20000000001</v>
      </c>
      <c r="P8" s="1084">
        <v>271797.3</v>
      </c>
      <c r="V8" s="1085"/>
      <c r="Y8" s="1085"/>
    </row>
    <row r="9" spans="1:25" ht="15" customHeight="1">
      <c r="A9" s="716"/>
      <c r="B9" s="720"/>
      <c r="C9" s="717"/>
      <c r="D9" s="718"/>
      <c r="E9" s="718"/>
      <c r="F9" s="590"/>
      <c r="G9" s="590"/>
      <c r="H9" s="590"/>
      <c r="I9" s="590"/>
      <c r="J9" s="39"/>
      <c r="L9" s="13"/>
      <c r="M9" s="13"/>
      <c r="N9" s="982"/>
      <c r="O9" s="982"/>
      <c r="P9" s="982"/>
      <c r="V9" s="1085"/>
    </row>
    <row r="10" spans="1:25" ht="24" customHeight="1">
      <c r="A10" s="594" t="s">
        <v>1012</v>
      </c>
      <c r="B10" s="720"/>
      <c r="C10" s="718">
        <v>441.3</v>
      </c>
      <c r="D10" s="718">
        <v>448.9</v>
      </c>
      <c r="E10" s="718">
        <v>458.9</v>
      </c>
      <c r="F10" s="590">
        <v>751.4</v>
      </c>
      <c r="G10" s="721">
        <v>652</v>
      </c>
      <c r="H10" s="721">
        <v>704.8</v>
      </c>
      <c r="I10" s="590">
        <v>594.9</v>
      </c>
      <c r="J10" s="39">
        <v>518.20000000000005</v>
      </c>
      <c r="K10" s="13">
        <v>874.1</v>
      </c>
      <c r="L10" s="879">
        <v>1014.6</v>
      </c>
      <c r="M10" s="879">
        <v>1068</v>
      </c>
      <c r="N10" s="13">
        <v>1065.3</v>
      </c>
      <c r="O10" s="13">
        <v>1000.6</v>
      </c>
      <c r="P10" s="13">
        <v>1075.9000000000001</v>
      </c>
      <c r="V10" s="1085"/>
    </row>
    <row r="11" spans="1:25" ht="18" customHeight="1">
      <c r="A11" s="722" t="s">
        <v>121</v>
      </c>
      <c r="B11" s="723"/>
      <c r="C11" s="718">
        <v>0.7</v>
      </c>
      <c r="D11" s="718">
        <v>2.2999999999999998</v>
      </c>
      <c r="E11" s="718">
        <v>2.5</v>
      </c>
      <c r="F11" s="590">
        <v>2.2999999999999998</v>
      </c>
      <c r="G11" s="590">
        <v>1.3</v>
      </c>
      <c r="H11" s="590">
        <v>10.4</v>
      </c>
      <c r="I11" s="590">
        <v>8.1999999999999993</v>
      </c>
      <c r="J11" s="595" t="s">
        <v>10</v>
      </c>
      <c r="K11" s="13">
        <v>29.5</v>
      </c>
      <c r="L11" s="13">
        <v>60.3</v>
      </c>
      <c r="M11" s="13">
        <v>60.3</v>
      </c>
      <c r="N11" s="879">
        <v>71.599999999999994</v>
      </c>
      <c r="O11" s="879">
        <v>84.2</v>
      </c>
      <c r="P11" s="879">
        <v>73.8</v>
      </c>
      <c r="V11" s="1085"/>
    </row>
    <row r="12" spans="1:25" ht="37.5" customHeight="1">
      <c r="A12" s="594" t="s">
        <v>1013</v>
      </c>
      <c r="B12" s="723"/>
      <c r="C12" s="718">
        <v>834.3</v>
      </c>
      <c r="D12" s="718">
        <v>3647.9</v>
      </c>
      <c r="E12" s="718">
        <v>629.1</v>
      </c>
      <c r="F12" s="590">
        <v>1581.4</v>
      </c>
      <c r="G12" s="590">
        <v>2185.5</v>
      </c>
      <c r="H12" s="590">
        <v>2177.6</v>
      </c>
      <c r="I12" s="590">
        <v>2575.9</v>
      </c>
      <c r="J12" s="879">
        <v>3231.4</v>
      </c>
      <c r="K12" s="879">
        <v>3065.8</v>
      </c>
      <c r="L12" s="879">
        <v>2508.6999999999998</v>
      </c>
      <c r="M12" s="879">
        <v>3445.4</v>
      </c>
      <c r="N12" s="879">
        <v>3053</v>
      </c>
      <c r="O12" s="13">
        <v>3245.8</v>
      </c>
      <c r="P12" s="13">
        <v>4409.7</v>
      </c>
      <c r="V12" s="1085"/>
    </row>
    <row r="13" spans="1:25" ht="38.25" customHeight="1">
      <c r="A13" s="722" t="s">
        <v>1014</v>
      </c>
      <c r="B13" s="723"/>
      <c r="C13" s="718"/>
      <c r="D13" s="718"/>
      <c r="E13" s="718">
        <v>1510.8</v>
      </c>
      <c r="F13" s="590">
        <v>3581.8</v>
      </c>
      <c r="G13" s="590">
        <v>6503.5</v>
      </c>
      <c r="H13" s="590">
        <v>8265.7999999999993</v>
      </c>
      <c r="I13" s="590">
        <v>8917.5</v>
      </c>
      <c r="J13" s="879">
        <v>11878.7</v>
      </c>
      <c r="K13" s="879">
        <v>11957.5</v>
      </c>
      <c r="L13" s="879">
        <v>13934.6</v>
      </c>
      <c r="M13" s="879">
        <v>16362.9</v>
      </c>
      <c r="N13" s="879">
        <v>19994.2</v>
      </c>
      <c r="O13" s="879">
        <v>23073.7</v>
      </c>
      <c r="P13" s="879">
        <v>26244.3</v>
      </c>
      <c r="V13" s="1085"/>
    </row>
    <row r="14" spans="1:25" ht="28.5" customHeight="1">
      <c r="A14" s="722" t="s">
        <v>708</v>
      </c>
      <c r="B14" s="723"/>
      <c r="C14" s="718"/>
      <c r="D14" s="718"/>
      <c r="E14" s="718"/>
      <c r="F14" s="590">
        <v>190</v>
      </c>
      <c r="G14" s="590">
        <v>193.6</v>
      </c>
      <c r="H14" s="590">
        <v>273.7</v>
      </c>
      <c r="I14" s="590">
        <v>318.10000000000002</v>
      </c>
      <c r="J14" s="39">
        <v>314.39999999999998</v>
      </c>
      <c r="K14" s="13">
        <v>331</v>
      </c>
      <c r="L14" s="13">
        <v>378.6</v>
      </c>
      <c r="M14" s="13">
        <v>512.6</v>
      </c>
      <c r="N14" s="879">
        <v>547.1</v>
      </c>
      <c r="O14" s="879">
        <v>687.4</v>
      </c>
      <c r="P14" s="879">
        <v>774.7</v>
      </c>
      <c r="V14" s="1085"/>
    </row>
    <row r="15" spans="1:25" ht="18" customHeight="1">
      <c r="A15" s="722" t="s">
        <v>124</v>
      </c>
      <c r="B15" s="723"/>
      <c r="C15" s="718">
        <v>268.10000000000002</v>
      </c>
      <c r="D15" s="718">
        <v>278.8</v>
      </c>
      <c r="E15" s="718">
        <v>301.2</v>
      </c>
      <c r="F15" s="590">
        <v>1329.8</v>
      </c>
      <c r="G15" s="590">
        <v>1363.4</v>
      </c>
      <c r="H15" s="590">
        <v>1408.1</v>
      </c>
      <c r="I15" s="590">
        <v>1437.2</v>
      </c>
      <c r="J15" s="879">
        <v>1814.3</v>
      </c>
      <c r="K15" s="879">
        <v>1852.6</v>
      </c>
      <c r="L15" s="879">
        <v>4368.6000000000004</v>
      </c>
      <c r="M15" s="879">
        <v>4483.3</v>
      </c>
      <c r="N15" s="13">
        <v>4308.7</v>
      </c>
      <c r="O15" s="13">
        <v>5993.1</v>
      </c>
      <c r="P15" s="13">
        <v>9900.5</v>
      </c>
      <c r="V15" s="1085"/>
    </row>
    <row r="16" spans="1:25" ht="25.5" customHeight="1">
      <c r="A16" s="607" t="s">
        <v>195</v>
      </c>
      <c r="B16" s="723"/>
      <c r="C16" s="718">
        <v>167.1</v>
      </c>
      <c r="D16" s="718">
        <v>214.6</v>
      </c>
      <c r="E16" s="718">
        <v>122.9</v>
      </c>
      <c r="F16" s="590">
        <v>192.9</v>
      </c>
      <c r="G16" s="590">
        <v>290</v>
      </c>
      <c r="H16" s="590">
        <v>368.9</v>
      </c>
      <c r="I16" s="590">
        <v>436.3</v>
      </c>
      <c r="J16" s="39">
        <v>464.2</v>
      </c>
      <c r="K16" s="13">
        <v>570.20000000000005</v>
      </c>
      <c r="L16" s="13">
        <v>352.5</v>
      </c>
      <c r="M16" s="13">
        <v>519.4</v>
      </c>
      <c r="N16" s="879">
        <v>981.1</v>
      </c>
      <c r="O16" s="879">
        <v>1029.5999999999999</v>
      </c>
      <c r="P16" s="879">
        <v>744.7</v>
      </c>
      <c r="V16" s="1085"/>
    </row>
    <row r="17" spans="1:22" ht="25.5" customHeight="1">
      <c r="A17" s="722" t="s">
        <v>1015</v>
      </c>
      <c r="B17" s="723"/>
      <c r="C17" s="718"/>
      <c r="D17" s="718"/>
      <c r="E17" s="718"/>
      <c r="F17" s="590">
        <v>874.7</v>
      </c>
      <c r="G17" s="590">
        <v>1117.8</v>
      </c>
      <c r="H17" s="590">
        <v>1325.1</v>
      </c>
      <c r="I17" s="590">
        <v>1472.1</v>
      </c>
      <c r="J17" s="879">
        <v>2051.6</v>
      </c>
      <c r="K17" s="879">
        <v>2946.3</v>
      </c>
      <c r="L17" s="879">
        <v>3949.9</v>
      </c>
      <c r="M17" s="879">
        <v>4357.6000000000004</v>
      </c>
      <c r="N17" s="879">
        <v>3598</v>
      </c>
      <c r="O17" s="13">
        <v>5603.2</v>
      </c>
      <c r="P17" s="13">
        <v>6295.6</v>
      </c>
      <c r="V17" s="1085"/>
    </row>
    <row r="18" spans="1:22" ht="17.25" customHeight="1">
      <c r="A18" s="722" t="s">
        <v>1016</v>
      </c>
      <c r="B18" s="723"/>
      <c r="C18" s="718">
        <v>40.799999999999997</v>
      </c>
      <c r="D18" s="718">
        <v>61.2</v>
      </c>
      <c r="E18" s="724">
        <v>37</v>
      </c>
      <c r="F18" s="590">
        <v>63.7</v>
      </c>
      <c r="G18" s="721">
        <v>67</v>
      </c>
      <c r="H18" s="590">
        <v>147.1</v>
      </c>
      <c r="I18" s="590">
        <v>170.9</v>
      </c>
      <c r="J18" s="879">
        <v>175.7</v>
      </c>
      <c r="K18" s="879">
        <v>187.5</v>
      </c>
      <c r="L18" s="879">
        <v>222.5</v>
      </c>
      <c r="M18" s="879">
        <v>224.7</v>
      </c>
      <c r="N18" s="879">
        <v>193</v>
      </c>
      <c r="O18" s="879">
        <v>302</v>
      </c>
      <c r="P18" s="879">
        <v>359.6</v>
      </c>
      <c r="V18" s="1085"/>
    </row>
    <row r="19" spans="1:22" ht="18" customHeight="1">
      <c r="A19" s="722" t="s">
        <v>125</v>
      </c>
      <c r="B19" s="723"/>
      <c r="C19" s="718">
        <v>480.4</v>
      </c>
      <c r="D19" s="718">
        <v>476.9</v>
      </c>
      <c r="E19" s="724">
        <v>549.9</v>
      </c>
      <c r="F19" s="590">
        <v>1264.3</v>
      </c>
      <c r="G19" s="590">
        <v>1344.1</v>
      </c>
      <c r="H19" s="590">
        <v>1399.1</v>
      </c>
      <c r="I19" s="590">
        <v>1399.8</v>
      </c>
      <c r="J19" s="879">
        <v>1517.6</v>
      </c>
      <c r="K19" s="879">
        <v>1554.5</v>
      </c>
      <c r="L19" s="879">
        <v>1867.8</v>
      </c>
      <c r="M19" s="879">
        <v>1893.6</v>
      </c>
      <c r="N19" s="879">
        <v>1937.1</v>
      </c>
      <c r="O19" s="879">
        <v>1948.6</v>
      </c>
      <c r="P19" s="879">
        <v>1962</v>
      </c>
      <c r="V19" s="1085"/>
    </row>
    <row r="20" spans="1:22" ht="18" customHeight="1">
      <c r="A20" s="722" t="s">
        <v>1017</v>
      </c>
      <c r="B20" s="723"/>
      <c r="C20" s="718">
        <v>2.9</v>
      </c>
      <c r="D20" s="718">
        <v>3.4</v>
      </c>
      <c r="E20" s="724">
        <v>3.4</v>
      </c>
      <c r="F20" s="590">
        <v>16.3</v>
      </c>
      <c r="G20" s="590">
        <v>28.9</v>
      </c>
      <c r="H20" s="590">
        <v>31.4</v>
      </c>
      <c r="I20" s="590">
        <v>32.5</v>
      </c>
      <c r="J20" s="879">
        <v>21.7</v>
      </c>
      <c r="K20" s="879">
        <v>35.1</v>
      </c>
      <c r="L20" s="879">
        <v>18.100000000000001</v>
      </c>
      <c r="M20" s="879">
        <v>177.6</v>
      </c>
      <c r="N20" s="879">
        <v>422</v>
      </c>
      <c r="O20" s="879">
        <v>462</v>
      </c>
      <c r="P20" s="879">
        <v>469.1</v>
      </c>
      <c r="V20" s="1085"/>
    </row>
    <row r="21" spans="1:22" ht="24.75" customHeight="1">
      <c r="A21" s="594" t="s">
        <v>1018</v>
      </c>
      <c r="B21" s="723"/>
      <c r="C21" s="718"/>
      <c r="D21" s="718"/>
      <c r="E21" s="718">
        <v>1036.0999999999999</v>
      </c>
      <c r="F21" s="590">
        <v>2897.9</v>
      </c>
      <c r="G21" s="590">
        <v>4150.8</v>
      </c>
      <c r="H21" s="590">
        <v>4547.1000000000004</v>
      </c>
      <c r="I21" s="590">
        <v>4996.5</v>
      </c>
      <c r="J21" s="879">
        <v>5459</v>
      </c>
      <c r="K21" s="879">
        <v>5751.4</v>
      </c>
      <c r="L21" s="879">
        <v>71672.7</v>
      </c>
      <c r="M21" s="879">
        <v>77433.5</v>
      </c>
      <c r="N21" s="879">
        <v>74071.100000000006</v>
      </c>
      <c r="O21" s="879">
        <v>89789.7</v>
      </c>
      <c r="P21" s="879">
        <v>197158.5</v>
      </c>
      <c r="V21" s="1085"/>
    </row>
    <row r="22" spans="1:22" ht="25.5" customHeight="1">
      <c r="A22" s="722" t="s">
        <v>1019</v>
      </c>
      <c r="B22" s="723"/>
      <c r="C22" s="718"/>
      <c r="D22" s="718"/>
      <c r="E22" s="718"/>
      <c r="F22" s="590">
        <v>179.9</v>
      </c>
      <c r="G22" s="590">
        <v>177.8</v>
      </c>
      <c r="H22" s="590">
        <v>209.8</v>
      </c>
      <c r="I22" s="590">
        <v>434.7</v>
      </c>
      <c r="J22" s="879">
        <v>643.4</v>
      </c>
      <c r="K22" s="879">
        <v>659.4</v>
      </c>
      <c r="L22" s="879">
        <v>412.4</v>
      </c>
      <c r="M22" s="879">
        <v>445.3</v>
      </c>
      <c r="N22" s="879">
        <v>431</v>
      </c>
      <c r="O22" s="879">
        <v>429</v>
      </c>
      <c r="P22" s="879">
        <v>448.5</v>
      </c>
      <c r="V22" s="1085"/>
    </row>
    <row r="23" spans="1:22" ht="28.5" customHeight="1">
      <c r="A23" s="722" t="s">
        <v>1020</v>
      </c>
      <c r="B23" s="723"/>
      <c r="C23" s="718"/>
      <c r="D23" s="718"/>
      <c r="E23" s="718"/>
      <c r="F23" s="590">
        <v>55.8</v>
      </c>
      <c r="G23" s="590">
        <v>165.4</v>
      </c>
      <c r="H23" s="590">
        <v>218.8</v>
      </c>
      <c r="I23" s="590">
        <v>34.1</v>
      </c>
      <c r="J23" s="879">
        <v>34.700000000000003</v>
      </c>
      <c r="K23" s="879">
        <v>37.4</v>
      </c>
      <c r="L23" s="879">
        <v>44.1</v>
      </c>
      <c r="M23" s="879">
        <v>44.1</v>
      </c>
      <c r="N23" s="879">
        <v>41</v>
      </c>
      <c r="O23" s="879">
        <v>36.299999999999997</v>
      </c>
      <c r="P23" s="879">
        <v>49.6</v>
      </c>
      <c r="V23" s="1085"/>
    </row>
    <row r="24" spans="1:22" ht="38.25" customHeight="1">
      <c r="A24" s="585" t="s">
        <v>1021</v>
      </c>
      <c r="B24" s="723"/>
      <c r="C24" s="718">
        <v>460.8</v>
      </c>
      <c r="D24" s="718">
        <v>1000.2</v>
      </c>
      <c r="E24" s="718">
        <v>1863.9</v>
      </c>
      <c r="F24" s="721">
        <v>5679.9</v>
      </c>
      <c r="G24" s="590">
        <v>3506.2</v>
      </c>
      <c r="H24" s="590">
        <v>4233.7</v>
      </c>
      <c r="I24" s="590">
        <v>5384.8</v>
      </c>
      <c r="J24" s="879">
        <v>6010.4</v>
      </c>
      <c r="K24" s="879">
        <v>7030</v>
      </c>
      <c r="L24" s="879">
        <v>6526.2</v>
      </c>
      <c r="M24" s="879">
        <v>6761.7</v>
      </c>
      <c r="N24" s="879">
        <v>7430.7</v>
      </c>
      <c r="O24" s="879">
        <v>8777.7000000000007</v>
      </c>
      <c r="P24" s="879">
        <v>12046.1</v>
      </c>
      <c r="V24" s="1085"/>
    </row>
    <row r="25" spans="1:22" ht="15" customHeight="1">
      <c r="A25" s="722" t="s">
        <v>129</v>
      </c>
      <c r="B25" s="723"/>
      <c r="C25" s="718">
        <v>110.2</v>
      </c>
      <c r="D25" s="718">
        <v>240.9</v>
      </c>
      <c r="E25" s="718">
        <v>298.7</v>
      </c>
      <c r="F25" s="590">
        <v>827</v>
      </c>
      <c r="G25" s="590">
        <v>893.9</v>
      </c>
      <c r="H25" s="590">
        <v>1024.7</v>
      </c>
      <c r="I25" s="590">
        <v>1371.8</v>
      </c>
      <c r="J25" s="879">
        <v>1697.4</v>
      </c>
      <c r="K25" s="879">
        <v>1937.1</v>
      </c>
      <c r="L25" s="879">
        <v>2548.8000000000002</v>
      </c>
      <c r="M25" s="879">
        <v>2894</v>
      </c>
      <c r="N25" s="879">
        <v>3481.8</v>
      </c>
      <c r="O25" s="879">
        <v>4319.2</v>
      </c>
      <c r="P25" s="879">
        <v>6115.2</v>
      </c>
      <c r="V25" s="1085"/>
    </row>
    <row r="26" spans="1:22" ht="24.75" customHeight="1">
      <c r="A26" s="607" t="s">
        <v>403</v>
      </c>
      <c r="B26" s="723"/>
      <c r="C26" s="718">
        <v>69.099999999999994</v>
      </c>
      <c r="D26" s="718">
        <v>109.6</v>
      </c>
      <c r="E26" s="724">
        <v>202</v>
      </c>
      <c r="F26" s="590">
        <v>490.5</v>
      </c>
      <c r="G26" s="590">
        <v>572.79999999999995</v>
      </c>
      <c r="H26" s="590">
        <v>702.8</v>
      </c>
      <c r="I26" s="590">
        <v>802.9</v>
      </c>
      <c r="J26" s="879">
        <v>797.3</v>
      </c>
      <c r="K26" s="879">
        <v>912</v>
      </c>
      <c r="L26" s="879">
        <v>1679.8</v>
      </c>
      <c r="M26" s="879">
        <v>2162.1</v>
      </c>
      <c r="N26" s="879">
        <v>2639.4</v>
      </c>
      <c r="O26" s="879">
        <v>2841.3</v>
      </c>
      <c r="P26" s="879">
        <v>3116.9</v>
      </c>
      <c r="V26" s="1085"/>
    </row>
    <row r="27" spans="1:22" ht="15.75" customHeight="1">
      <c r="A27" s="722" t="s">
        <v>1022</v>
      </c>
      <c r="B27" s="723"/>
      <c r="C27" s="718"/>
      <c r="D27" s="718"/>
      <c r="E27" s="724"/>
      <c r="F27" s="590">
        <v>284</v>
      </c>
      <c r="G27" s="590">
        <v>332.4</v>
      </c>
      <c r="H27" s="590">
        <v>332.6</v>
      </c>
      <c r="I27" s="590">
        <v>301.2</v>
      </c>
      <c r="J27" s="879">
        <v>311.2</v>
      </c>
      <c r="K27" s="879">
        <v>343.2</v>
      </c>
      <c r="L27" s="879">
        <v>379</v>
      </c>
      <c r="M27" s="879">
        <v>379.2</v>
      </c>
      <c r="N27" s="879">
        <v>379.4</v>
      </c>
      <c r="O27" s="879">
        <v>380.3</v>
      </c>
      <c r="P27" s="879">
        <v>381.9</v>
      </c>
      <c r="V27" s="1085"/>
    </row>
    <row r="28" spans="1:22" ht="15" customHeight="1">
      <c r="A28" s="722" t="s">
        <v>1023</v>
      </c>
      <c r="B28" s="723"/>
      <c r="C28" s="718"/>
      <c r="D28" s="718"/>
      <c r="E28" s="724"/>
      <c r="F28" s="590">
        <v>82.6</v>
      </c>
      <c r="G28" s="590">
        <v>81.2</v>
      </c>
      <c r="H28" s="590">
        <v>71.400000000000006</v>
      </c>
      <c r="I28" s="590">
        <v>67</v>
      </c>
      <c r="J28" s="879">
        <v>86.6</v>
      </c>
      <c r="K28" s="879">
        <v>165.4</v>
      </c>
      <c r="L28" s="879">
        <v>243.4</v>
      </c>
      <c r="M28" s="879">
        <v>247.4</v>
      </c>
      <c r="N28" s="879">
        <v>254.5</v>
      </c>
      <c r="O28" s="879">
        <v>160.69999999999999</v>
      </c>
      <c r="P28" s="879">
        <v>170.7</v>
      </c>
      <c r="V28" s="1085"/>
    </row>
    <row r="29" spans="1:22" ht="18" customHeight="1">
      <c r="A29" s="1110"/>
      <c r="B29" s="1111"/>
      <c r="C29" s="1112"/>
      <c r="D29" s="1112"/>
      <c r="E29" s="1113"/>
      <c r="F29" s="1114"/>
      <c r="G29" s="1114"/>
      <c r="H29" s="1114"/>
      <c r="I29" s="1114"/>
      <c r="J29" s="1115"/>
      <c r="K29" s="1115"/>
      <c r="L29" s="1108"/>
      <c r="M29" s="1108"/>
      <c r="N29" s="1108"/>
      <c r="O29" s="1116"/>
      <c r="P29" s="1116"/>
    </row>
    <row r="30" spans="1:22" ht="18" customHeight="1">
      <c r="A30" s="713"/>
      <c r="B30" s="713"/>
      <c r="C30" s="713"/>
      <c r="D30" s="713"/>
      <c r="E30" s="713"/>
      <c r="F30" s="713"/>
    </row>
    <row r="31" spans="1:22" ht="18" customHeight="1">
      <c r="A31" s="713"/>
      <c r="B31" s="713"/>
      <c r="C31" s="713"/>
      <c r="D31" s="713"/>
      <c r="E31" s="713"/>
      <c r="F31" s="713"/>
      <c r="L31" s="1086"/>
      <c r="M31" s="1086"/>
      <c r="N31" s="1086"/>
      <c r="O31" s="1086"/>
      <c r="P31" s="1086"/>
    </row>
    <row r="32" spans="1:22" ht="18" customHeight="1">
      <c r="A32" s="713"/>
      <c r="B32" s="713"/>
      <c r="C32" s="713"/>
      <c r="D32" s="713"/>
      <c r="E32" s="713"/>
      <c r="F32" s="713"/>
    </row>
    <row r="33" spans="1:25" ht="18" customHeight="1">
      <c r="A33" s="713"/>
      <c r="B33" s="713"/>
      <c r="C33" s="713"/>
      <c r="D33" s="713"/>
      <c r="E33" s="713"/>
      <c r="F33" s="713"/>
    </row>
    <row r="34" spans="1:25" ht="18" customHeight="1">
      <c r="A34" s="713"/>
      <c r="B34" s="713"/>
      <c r="C34" s="713"/>
      <c r="D34" s="713"/>
      <c r="E34" s="713"/>
      <c r="F34" s="713"/>
    </row>
    <row r="35" spans="1:25" ht="18" customHeight="1">
      <c r="A35" s="713"/>
      <c r="B35" s="713"/>
      <c r="C35" s="713"/>
      <c r="D35" s="713"/>
      <c r="E35" s="713"/>
      <c r="F35" s="713"/>
    </row>
    <row r="36" spans="1:25" ht="18" customHeight="1">
      <c r="A36" s="713"/>
      <c r="B36" s="713"/>
      <c r="C36" s="713"/>
      <c r="D36" s="713"/>
      <c r="E36" s="713"/>
      <c r="F36" s="713"/>
    </row>
    <row r="37" spans="1:25" ht="18" customHeight="1">
      <c r="A37" s="713"/>
      <c r="B37" s="713"/>
      <c r="C37" s="713"/>
      <c r="D37" s="713"/>
      <c r="E37" s="713"/>
      <c r="F37" s="713"/>
    </row>
    <row r="38" spans="1:25" ht="18" customHeight="1">
      <c r="A38" s="713"/>
      <c r="B38" s="713"/>
      <c r="C38" s="713"/>
      <c r="D38" s="713"/>
      <c r="E38" s="713"/>
      <c r="F38" s="713"/>
    </row>
    <row r="39" spans="1:25" ht="18" customHeight="1">
      <c r="A39" s="713"/>
      <c r="B39" s="713"/>
      <c r="C39" s="713"/>
      <c r="D39" s="713"/>
      <c r="E39" s="713"/>
      <c r="F39" s="713"/>
    </row>
    <row r="40" spans="1:25" ht="18" customHeight="1">
      <c r="A40" s="713"/>
      <c r="B40" s="713"/>
      <c r="C40" s="713"/>
      <c r="D40" s="713"/>
      <c r="E40" s="713"/>
      <c r="F40" s="713"/>
    </row>
    <row r="41" spans="1:25" ht="15.75">
      <c r="A41" s="725" t="s">
        <v>1264</v>
      </c>
      <c r="B41" s="715"/>
      <c r="C41" s="715"/>
      <c r="D41" s="715"/>
      <c r="E41" s="715"/>
    </row>
    <row r="42" spans="1:25" ht="24" customHeight="1">
      <c r="A42" s="2136" t="s">
        <v>1024</v>
      </c>
      <c r="B42" s="2136"/>
      <c r="C42" s="2136"/>
      <c r="D42" s="2136"/>
      <c r="E42" s="2136"/>
      <c r="F42" s="2136"/>
      <c r="G42" s="667"/>
      <c r="H42" s="667"/>
      <c r="I42" s="667"/>
      <c r="J42" s="589"/>
    </row>
    <row r="43" spans="1:25" ht="12">
      <c r="A43" s="1122"/>
      <c r="B43" s="1123"/>
      <c r="C43" s="1123">
        <v>2003</v>
      </c>
      <c r="D43" s="1124">
        <v>2004</v>
      </c>
      <c r="E43" s="1124">
        <v>2007</v>
      </c>
      <c r="F43" s="1104">
        <v>2011</v>
      </c>
      <c r="G43" s="1104">
        <v>2012</v>
      </c>
      <c r="H43" s="1104">
        <v>2013</v>
      </c>
      <c r="I43" s="1104">
        <v>2014</v>
      </c>
      <c r="J43" s="1104">
        <v>2015</v>
      </c>
      <c r="K43" s="1104">
        <v>2016</v>
      </c>
      <c r="L43" s="1104">
        <v>2019</v>
      </c>
      <c r="M43" s="1104">
        <v>2020</v>
      </c>
      <c r="N43" s="1104">
        <v>2021</v>
      </c>
      <c r="O43" s="1104">
        <v>2022</v>
      </c>
      <c r="P43" s="1104">
        <v>2023</v>
      </c>
    </row>
    <row r="44" spans="1:25" ht="12">
      <c r="A44" s="716"/>
      <c r="B44" s="717"/>
      <c r="C44" s="717"/>
      <c r="D44" s="718"/>
      <c r="E44" s="718"/>
      <c r="F44" s="39"/>
      <c r="G44" s="38"/>
      <c r="H44" s="39"/>
      <c r="I44" s="39"/>
      <c r="J44" s="39"/>
    </row>
    <row r="45" spans="1:25" ht="12">
      <c r="A45" s="719" t="s">
        <v>9</v>
      </c>
      <c r="B45" s="720"/>
      <c r="C45" s="717">
        <v>5136.8999999999996</v>
      </c>
      <c r="D45" s="717">
        <v>8943.4</v>
      </c>
      <c r="E45" s="717">
        <v>7308.6</v>
      </c>
      <c r="F45" s="38">
        <v>13651.8</v>
      </c>
      <c r="G45" s="38">
        <v>17181.099999999999</v>
      </c>
      <c r="H45" s="38">
        <v>20397.599999999999</v>
      </c>
      <c r="I45" s="38">
        <v>22441.3</v>
      </c>
      <c r="J45" s="982">
        <v>27365.5</v>
      </c>
      <c r="K45" s="982">
        <v>29183.3</v>
      </c>
      <c r="L45" s="982">
        <v>51883.1</v>
      </c>
      <c r="M45" s="982">
        <v>60398.6</v>
      </c>
      <c r="N45" s="982">
        <v>59674.1</v>
      </c>
      <c r="O45" s="982">
        <v>83266.7</v>
      </c>
      <c r="P45" s="982">
        <v>199989.1</v>
      </c>
      <c r="Q45" s="1086"/>
      <c r="R45" s="1086"/>
      <c r="V45" s="1085"/>
      <c r="Y45" s="1085"/>
    </row>
    <row r="46" spans="1:25" ht="12">
      <c r="A46" s="716"/>
      <c r="B46" s="720"/>
      <c r="C46" s="717"/>
      <c r="D46" s="718"/>
      <c r="E46" s="718"/>
      <c r="F46" s="39"/>
      <c r="G46" s="39"/>
      <c r="H46" s="39"/>
      <c r="I46" s="39"/>
      <c r="J46" s="39"/>
      <c r="K46" s="815"/>
      <c r="V46" s="1085"/>
    </row>
    <row r="47" spans="1:25" ht="24">
      <c r="A47" s="594" t="s">
        <v>1012</v>
      </c>
      <c r="B47" s="720"/>
      <c r="C47" s="718">
        <v>441.3</v>
      </c>
      <c r="D47" s="718">
        <v>448.9</v>
      </c>
      <c r="E47" s="718">
        <v>458.9</v>
      </c>
      <c r="F47" s="39">
        <v>524.1</v>
      </c>
      <c r="G47" s="592">
        <v>417.8</v>
      </c>
      <c r="H47" s="592">
        <v>434.4</v>
      </c>
      <c r="I47" s="39">
        <v>380.1</v>
      </c>
      <c r="J47" s="879">
        <v>344.2</v>
      </c>
      <c r="K47" s="879">
        <v>557.5</v>
      </c>
      <c r="L47" s="879">
        <v>571.6</v>
      </c>
      <c r="M47" s="879">
        <v>590.29999999999995</v>
      </c>
      <c r="N47" s="879">
        <v>600.1</v>
      </c>
      <c r="O47" s="879">
        <v>506.6</v>
      </c>
      <c r="P47" s="879">
        <v>535.4</v>
      </c>
      <c r="V47" s="1085"/>
    </row>
    <row r="48" spans="1:25" ht="12" customHeight="1">
      <c r="A48" s="722" t="s">
        <v>121</v>
      </c>
      <c r="B48" s="723"/>
      <c r="C48" s="718">
        <v>0.7</v>
      </c>
      <c r="D48" s="718">
        <v>2.2999999999999998</v>
      </c>
      <c r="E48" s="718">
        <v>2.5</v>
      </c>
      <c r="F48" s="39">
        <v>2.1</v>
      </c>
      <c r="G48" s="39">
        <v>1.1000000000000001</v>
      </c>
      <c r="H48" s="39">
        <v>4.9000000000000004</v>
      </c>
      <c r="I48" s="39">
        <v>6.9</v>
      </c>
      <c r="J48" s="879" t="s">
        <v>10</v>
      </c>
      <c r="K48" s="879">
        <v>23.7</v>
      </c>
      <c r="L48" s="879">
        <v>45.6</v>
      </c>
      <c r="M48" s="879">
        <v>41.6</v>
      </c>
      <c r="N48" s="879">
        <v>36.1</v>
      </c>
      <c r="O48" s="879">
        <v>42.6</v>
      </c>
      <c r="P48" s="879">
        <v>30.5</v>
      </c>
      <c r="V48" s="1085"/>
    </row>
    <row r="49" spans="1:22" ht="36">
      <c r="A49" s="594" t="s">
        <v>1013</v>
      </c>
      <c r="B49" s="723"/>
      <c r="C49" s="718">
        <v>834.3</v>
      </c>
      <c r="D49" s="718">
        <v>3647.9</v>
      </c>
      <c r="E49" s="718">
        <v>629.1</v>
      </c>
      <c r="F49" s="39">
        <v>1082.0999999999999</v>
      </c>
      <c r="G49" s="39">
        <v>1680</v>
      </c>
      <c r="H49" s="39">
        <v>1808.2</v>
      </c>
      <c r="I49" s="39">
        <v>2103.5</v>
      </c>
      <c r="J49" s="879">
        <v>2701.6</v>
      </c>
      <c r="K49" s="879">
        <v>2549.1</v>
      </c>
      <c r="L49" s="879">
        <v>1932.8</v>
      </c>
      <c r="M49" s="879">
        <v>2827.8</v>
      </c>
      <c r="N49" s="879">
        <v>2451.3000000000002</v>
      </c>
      <c r="O49" s="879">
        <v>2621.8</v>
      </c>
      <c r="P49" s="879">
        <v>3581.8</v>
      </c>
      <c r="V49" s="1085"/>
    </row>
    <row r="50" spans="1:22" ht="35.25" customHeight="1">
      <c r="A50" s="722" t="s">
        <v>1014</v>
      </c>
      <c r="B50" s="723"/>
      <c r="C50" s="718"/>
      <c r="D50" s="718"/>
      <c r="E50" s="718">
        <v>1510.8</v>
      </c>
      <c r="F50" s="39">
        <v>2424.4</v>
      </c>
      <c r="G50" s="39">
        <v>5315.5</v>
      </c>
      <c r="H50" s="39">
        <v>7313.2</v>
      </c>
      <c r="I50" s="39">
        <v>7287.9</v>
      </c>
      <c r="J50" s="879">
        <v>9740.5</v>
      </c>
      <c r="K50" s="879">
        <v>9762.9</v>
      </c>
      <c r="L50" s="879">
        <v>9859.1</v>
      </c>
      <c r="M50" s="879">
        <v>11559.8</v>
      </c>
      <c r="N50" s="879">
        <v>14950.5</v>
      </c>
      <c r="O50" s="879">
        <v>19232.2</v>
      </c>
      <c r="P50" s="879">
        <v>22035.8</v>
      </c>
      <c r="V50" s="1085"/>
    </row>
    <row r="51" spans="1:22" ht="24" customHeight="1">
      <c r="A51" s="722" t="s">
        <v>708</v>
      </c>
      <c r="B51" s="723"/>
      <c r="C51" s="718"/>
      <c r="D51" s="718"/>
      <c r="E51" s="718"/>
      <c r="F51" s="39">
        <v>118.2</v>
      </c>
      <c r="G51" s="39">
        <v>114.3</v>
      </c>
      <c r="H51" s="39">
        <v>177.3</v>
      </c>
      <c r="I51" s="39">
        <v>205.9</v>
      </c>
      <c r="J51" s="879">
        <v>173.6</v>
      </c>
      <c r="K51" s="879">
        <v>157.6</v>
      </c>
      <c r="L51" s="879">
        <v>144.30000000000001</v>
      </c>
      <c r="M51" s="879">
        <v>267.8</v>
      </c>
      <c r="N51" s="879">
        <v>286.2</v>
      </c>
      <c r="O51" s="879">
        <v>392</v>
      </c>
      <c r="P51" s="879">
        <v>297.7</v>
      </c>
      <c r="V51" s="1085"/>
    </row>
    <row r="52" spans="1:22" ht="17.25" customHeight="1">
      <c r="A52" s="722" t="s">
        <v>124</v>
      </c>
      <c r="B52" s="723"/>
      <c r="C52" s="718">
        <v>268.10000000000002</v>
      </c>
      <c r="D52" s="718">
        <v>278.8</v>
      </c>
      <c r="E52" s="718">
        <v>301.2</v>
      </c>
      <c r="F52" s="39">
        <v>1122.2</v>
      </c>
      <c r="G52" s="39">
        <v>1104.4000000000001</v>
      </c>
      <c r="H52" s="39">
        <v>1104.0999999999999</v>
      </c>
      <c r="I52" s="39">
        <v>1053.8</v>
      </c>
      <c r="J52" s="879">
        <v>1317.1</v>
      </c>
      <c r="K52" s="879">
        <v>1253.9000000000001</v>
      </c>
      <c r="L52" s="879">
        <v>3307.1</v>
      </c>
      <c r="M52" s="879">
        <v>3442.2</v>
      </c>
      <c r="N52" s="879">
        <v>3196.7</v>
      </c>
      <c r="O52" s="879">
        <v>4502.3</v>
      </c>
      <c r="P52" s="879">
        <v>8845.1</v>
      </c>
      <c r="V52" s="1085"/>
    </row>
    <row r="53" spans="1:22" ht="24">
      <c r="A53" s="607" t="s">
        <v>195</v>
      </c>
      <c r="B53" s="723"/>
      <c r="C53" s="718">
        <v>167.1</v>
      </c>
      <c r="D53" s="718">
        <v>214.6</v>
      </c>
      <c r="E53" s="718">
        <v>122.9</v>
      </c>
      <c r="F53" s="39">
        <v>125.3</v>
      </c>
      <c r="G53" s="39">
        <v>139.6</v>
      </c>
      <c r="H53" s="39">
        <v>197.5</v>
      </c>
      <c r="I53" s="39">
        <v>331.8</v>
      </c>
      <c r="J53" s="879">
        <v>337.4</v>
      </c>
      <c r="K53" s="879">
        <v>355.2</v>
      </c>
      <c r="L53" s="879">
        <v>161.5</v>
      </c>
      <c r="M53" s="879">
        <v>311.3</v>
      </c>
      <c r="N53" s="879">
        <v>770.5</v>
      </c>
      <c r="O53" s="879">
        <v>718.7</v>
      </c>
      <c r="P53" s="879">
        <v>502</v>
      </c>
      <c r="V53" s="1085"/>
    </row>
    <row r="54" spans="1:22" ht="24">
      <c r="A54" s="722" t="s">
        <v>1025</v>
      </c>
      <c r="B54" s="723"/>
      <c r="C54" s="718"/>
      <c r="D54" s="718"/>
      <c r="E54" s="718"/>
      <c r="F54" s="39">
        <v>703.4</v>
      </c>
      <c r="G54" s="39">
        <v>874.2</v>
      </c>
      <c r="H54" s="39">
        <v>1027.5</v>
      </c>
      <c r="I54" s="39">
        <v>1095.0999999999999</v>
      </c>
      <c r="J54" s="879">
        <v>1613.5</v>
      </c>
      <c r="K54" s="879">
        <v>2198.9</v>
      </c>
      <c r="L54" s="879">
        <v>2563.8000000000002</v>
      </c>
      <c r="M54" s="879">
        <v>2758.9</v>
      </c>
      <c r="N54" s="879">
        <v>1875.8</v>
      </c>
      <c r="O54" s="879">
        <v>3686</v>
      </c>
      <c r="P54" s="879">
        <v>4107.1000000000004</v>
      </c>
      <c r="V54" s="1085"/>
    </row>
    <row r="55" spans="1:22" ht="12">
      <c r="A55" s="722" t="s">
        <v>1016</v>
      </c>
      <c r="B55" s="723"/>
      <c r="C55" s="718">
        <v>40.799999999999997</v>
      </c>
      <c r="D55" s="718">
        <v>61.2</v>
      </c>
      <c r="E55" s="724">
        <v>37</v>
      </c>
      <c r="F55" s="39">
        <v>42.8</v>
      </c>
      <c r="G55" s="592">
        <v>42.6</v>
      </c>
      <c r="H55" s="39">
        <v>116.3</v>
      </c>
      <c r="I55" s="39">
        <v>135.80000000000001</v>
      </c>
      <c r="J55" s="879">
        <v>135.1</v>
      </c>
      <c r="K55" s="879">
        <v>141.30000000000001</v>
      </c>
      <c r="L55" s="879">
        <v>129.6</v>
      </c>
      <c r="M55" s="879">
        <v>148.19999999999999</v>
      </c>
      <c r="N55" s="879">
        <v>116.7</v>
      </c>
      <c r="O55" s="879">
        <v>202.3</v>
      </c>
      <c r="P55" s="879">
        <v>262.7</v>
      </c>
      <c r="V55" s="1085"/>
    </row>
    <row r="56" spans="1:22" ht="12">
      <c r="A56" s="722" t="s">
        <v>125</v>
      </c>
      <c r="B56" s="723"/>
      <c r="C56" s="718">
        <v>480.4</v>
      </c>
      <c r="D56" s="718">
        <v>476.9</v>
      </c>
      <c r="E56" s="724">
        <v>549.9</v>
      </c>
      <c r="F56" s="39">
        <v>734.1</v>
      </c>
      <c r="G56" s="39">
        <v>736.1</v>
      </c>
      <c r="H56" s="39">
        <v>714.1</v>
      </c>
      <c r="I56" s="39">
        <v>601.9</v>
      </c>
      <c r="J56" s="879">
        <v>671.5</v>
      </c>
      <c r="K56" s="879">
        <v>658.5</v>
      </c>
      <c r="L56" s="879">
        <v>774.2</v>
      </c>
      <c r="M56" s="879">
        <v>708.7</v>
      </c>
      <c r="N56" s="879">
        <v>668.5</v>
      </c>
      <c r="O56" s="879">
        <v>580.5</v>
      </c>
      <c r="P56" s="879">
        <v>529.70000000000005</v>
      </c>
      <c r="V56" s="1085"/>
    </row>
    <row r="57" spans="1:22" ht="12">
      <c r="A57" s="722" t="s">
        <v>1017</v>
      </c>
      <c r="B57" s="723"/>
      <c r="C57" s="718">
        <v>2.9</v>
      </c>
      <c r="D57" s="718">
        <v>3.4</v>
      </c>
      <c r="E57" s="724">
        <v>3.4</v>
      </c>
      <c r="F57" s="39">
        <v>8.1</v>
      </c>
      <c r="G57" s="39">
        <v>18.100000000000001</v>
      </c>
      <c r="H57" s="39">
        <v>17.600000000000001</v>
      </c>
      <c r="I57" s="39">
        <v>15.7</v>
      </c>
      <c r="J57" s="879">
        <v>3.8</v>
      </c>
      <c r="K57" s="879">
        <v>13.9</v>
      </c>
      <c r="L57" s="879">
        <v>8.5</v>
      </c>
      <c r="M57" s="879">
        <v>163.80000000000001</v>
      </c>
      <c r="N57" s="879">
        <v>428</v>
      </c>
      <c r="O57" s="879">
        <v>465.1</v>
      </c>
      <c r="P57" s="879">
        <v>457.2</v>
      </c>
      <c r="V57" s="1085"/>
    </row>
    <row r="58" spans="1:22" ht="24.75" customHeight="1">
      <c r="A58" s="594" t="s">
        <v>1018</v>
      </c>
      <c r="B58" s="723"/>
      <c r="C58" s="718"/>
      <c r="D58" s="718"/>
      <c r="E58" s="718">
        <v>1036.0999999999999</v>
      </c>
      <c r="F58" s="39">
        <v>2279.3000000000002</v>
      </c>
      <c r="G58" s="39">
        <v>3212.8</v>
      </c>
      <c r="H58" s="39">
        <v>3451.7</v>
      </c>
      <c r="I58" s="39">
        <v>3689.6</v>
      </c>
      <c r="J58" s="879">
        <v>3898.5</v>
      </c>
      <c r="K58" s="879">
        <v>3905.7</v>
      </c>
      <c r="L58" s="879">
        <v>24874.5</v>
      </c>
      <c r="M58" s="879">
        <v>29583.7</v>
      </c>
      <c r="N58" s="879">
        <v>25078.5</v>
      </c>
      <c r="O58" s="879">
        <v>39577.800000000003</v>
      </c>
      <c r="P58" s="879">
        <v>144676</v>
      </c>
      <c r="V58" s="1085"/>
    </row>
    <row r="59" spans="1:22" ht="27" customHeight="1">
      <c r="A59" s="722" t="s">
        <v>1026</v>
      </c>
      <c r="B59" s="723"/>
      <c r="C59" s="718"/>
      <c r="D59" s="718"/>
      <c r="E59" s="718"/>
      <c r="F59" s="39">
        <v>110.1</v>
      </c>
      <c r="G59" s="39">
        <v>95.5</v>
      </c>
      <c r="H59" s="39">
        <v>119.2</v>
      </c>
      <c r="I59" s="39">
        <v>308.7</v>
      </c>
      <c r="J59" s="879">
        <v>462.6</v>
      </c>
      <c r="K59" s="879">
        <v>434.9</v>
      </c>
      <c r="L59" s="879">
        <v>221.7</v>
      </c>
      <c r="M59" s="879">
        <v>229.6</v>
      </c>
      <c r="N59" s="879">
        <v>274.39999999999998</v>
      </c>
      <c r="O59" s="879">
        <v>269</v>
      </c>
      <c r="P59" s="879">
        <v>262.8</v>
      </c>
      <c r="V59" s="1085"/>
    </row>
    <row r="60" spans="1:22" ht="27" customHeight="1">
      <c r="A60" s="722" t="s">
        <v>761</v>
      </c>
      <c r="B60" s="723"/>
      <c r="C60" s="718"/>
      <c r="D60" s="718"/>
      <c r="E60" s="718"/>
      <c r="F60" s="39">
        <v>46.2</v>
      </c>
      <c r="G60" s="39">
        <v>112.9</v>
      </c>
      <c r="H60" s="39">
        <v>142.1</v>
      </c>
      <c r="I60" s="39">
        <v>23.4</v>
      </c>
      <c r="J60" s="879">
        <v>25.7</v>
      </c>
      <c r="K60" s="879">
        <v>26.7</v>
      </c>
      <c r="L60" s="879">
        <v>28.5</v>
      </c>
      <c r="M60" s="879">
        <v>28</v>
      </c>
      <c r="N60" s="879">
        <v>23</v>
      </c>
      <c r="O60" s="879">
        <v>20.8</v>
      </c>
      <c r="P60" s="879">
        <v>31</v>
      </c>
      <c r="V60" s="1085"/>
    </row>
    <row r="61" spans="1:22" ht="36">
      <c r="A61" s="585" t="s">
        <v>1021</v>
      </c>
      <c r="B61" s="723"/>
      <c r="C61" s="718">
        <v>460.8</v>
      </c>
      <c r="D61" s="718">
        <v>1000.2</v>
      </c>
      <c r="E61" s="718">
        <v>1863.9</v>
      </c>
      <c r="F61" s="592">
        <v>3312.6</v>
      </c>
      <c r="G61" s="39">
        <v>2207.4</v>
      </c>
      <c r="H61" s="39">
        <v>2479.5</v>
      </c>
      <c r="I61" s="39">
        <v>3640.9</v>
      </c>
      <c r="J61" s="879">
        <v>4179.8999999999996</v>
      </c>
      <c r="K61" s="879">
        <v>5049.1000000000004</v>
      </c>
      <c r="L61" s="879">
        <v>4179.8</v>
      </c>
      <c r="M61" s="879">
        <v>4216.5</v>
      </c>
      <c r="N61" s="879">
        <v>4844.7</v>
      </c>
      <c r="O61" s="879">
        <v>5978.4</v>
      </c>
      <c r="P61" s="879">
        <v>7788.4</v>
      </c>
      <c r="V61" s="1085"/>
    </row>
    <row r="62" spans="1:22" ht="14.25" customHeight="1">
      <c r="A62" s="722" t="s">
        <v>129</v>
      </c>
      <c r="B62" s="723"/>
      <c r="C62" s="718">
        <v>110.2</v>
      </c>
      <c r="D62" s="718">
        <v>240.9</v>
      </c>
      <c r="E62" s="718">
        <v>298.7</v>
      </c>
      <c r="F62" s="39">
        <v>460.2</v>
      </c>
      <c r="G62" s="39">
        <v>463.8</v>
      </c>
      <c r="H62" s="39">
        <v>547.6</v>
      </c>
      <c r="I62" s="39">
        <v>800.9</v>
      </c>
      <c r="J62" s="879">
        <v>985.7</v>
      </c>
      <c r="K62" s="879">
        <v>1154.4000000000001</v>
      </c>
      <c r="L62" s="879">
        <v>1519.7</v>
      </c>
      <c r="M62" s="879">
        <v>1742.2</v>
      </c>
      <c r="N62" s="879">
        <v>2119</v>
      </c>
      <c r="O62" s="879">
        <v>2649.3</v>
      </c>
      <c r="P62" s="879">
        <v>4249.3999999999996</v>
      </c>
      <c r="V62" s="1085"/>
    </row>
    <row r="63" spans="1:22" ht="27" customHeight="1">
      <c r="A63" s="607" t="s">
        <v>403</v>
      </c>
      <c r="B63" s="723"/>
      <c r="C63" s="718">
        <v>69.099999999999994</v>
      </c>
      <c r="D63" s="718">
        <v>109.6</v>
      </c>
      <c r="E63" s="724">
        <v>202</v>
      </c>
      <c r="F63" s="39">
        <v>265.8</v>
      </c>
      <c r="G63" s="39">
        <v>319.60000000000002</v>
      </c>
      <c r="H63" s="39">
        <v>424.6</v>
      </c>
      <c r="I63" s="39">
        <v>479.1</v>
      </c>
      <c r="J63" s="879">
        <v>480.8</v>
      </c>
      <c r="K63" s="879">
        <v>528.20000000000005</v>
      </c>
      <c r="L63" s="879">
        <v>1064.2</v>
      </c>
      <c r="M63" s="879">
        <v>1282.3</v>
      </c>
      <c r="N63" s="879">
        <v>1456.5</v>
      </c>
      <c r="O63" s="879">
        <v>1424.5</v>
      </c>
      <c r="P63" s="879">
        <v>1386.2</v>
      </c>
      <c r="V63" s="1085"/>
    </row>
    <row r="64" spans="1:22" ht="14.25" customHeight="1">
      <c r="A64" s="722" t="s">
        <v>1022</v>
      </c>
      <c r="B64" s="723"/>
      <c r="C64" s="718"/>
      <c r="D64" s="718"/>
      <c r="E64" s="724"/>
      <c r="F64" s="39">
        <v>243.6</v>
      </c>
      <c r="G64" s="39">
        <v>278.10000000000002</v>
      </c>
      <c r="H64" s="39">
        <v>274.7</v>
      </c>
      <c r="I64" s="39">
        <v>241.7</v>
      </c>
      <c r="J64" s="879">
        <v>243.2</v>
      </c>
      <c r="K64" s="879">
        <v>278.3</v>
      </c>
      <c r="L64" s="879">
        <v>297.2</v>
      </c>
      <c r="M64" s="879">
        <v>293.5</v>
      </c>
      <c r="N64" s="879">
        <v>291.2</v>
      </c>
      <c r="O64" s="879">
        <v>280</v>
      </c>
      <c r="P64" s="879">
        <v>274.39999999999998</v>
      </c>
      <c r="V64" s="1085"/>
    </row>
    <row r="65" spans="1:22" ht="12">
      <c r="A65" s="722" t="s">
        <v>1023</v>
      </c>
      <c r="B65" s="723"/>
      <c r="C65" s="718"/>
      <c r="D65" s="718"/>
      <c r="E65" s="724"/>
      <c r="F65" s="39">
        <v>46.5</v>
      </c>
      <c r="G65" s="39">
        <v>47.1</v>
      </c>
      <c r="H65" s="39">
        <v>42.9</v>
      </c>
      <c r="I65" s="39">
        <v>38.200000000000003</v>
      </c>
      <c r="J65" s="879">
        <v>50.6</v>
      </c>
      <c r="K65" s="879">
        <v>133.5</v>
      </c>
      <c r="L65" s="879">
        <v>199.5</v>
      </c>
      <c r="M65" s="879">
        <v>202.6</v>
      </c>
      <c r="N65" s="879">
        <v>206.5</v>
      </c>
      <c r="O65" s="879">
        <v>117.7</v>
      </c>
      <c r="P65" s="879">
        <v>135.9</v>
      </c>
      <c r="V65" s="1085"/>
    </row>
    <row r="66" spans="1:22">
      <c r="A66" s="1117"/>
      <c r="B66" s="1118"/>
      <c r="C66" s="1119"/>
      <c r="D66" s="1119"/>
      <c r="E66" s="1120"/>
      <c r="F66" s="1121"/>
      <c r="G66" s="1121"/>
      <c r="H66" s="1121"/>
      <c r="I66" s="1121"/>
      <c r="J66" s="1108"/>
      <c r="K66" s="1121"/>
      <c r="L66" s="1108"/>
      <c r="M66" s="1108"/>
      <c r="N66" s="1108"/>
      <c r="O66" s="1108"/>
      <c r="P66" s="1789"/>
    </row>
    <row r="67" spans="1:22">
      <c r="A67" s="811"/>
      <c r="B67" s="812"/>
      <c r="C67" s="813"/>
      <c r="D67" s="813"/>
      <c r="E67" s="813"/>
      <c r="F67" s="581"/>
      <c r="G67" s="581"/>
      <c r="H67" s="581"/>
      <c r="I67" s="581"/>
      <c r="L67" s="1086"/>
      <c r="M67" s="1086"/>
      <c r="N67" s="1086"/>
      <c r="O67" s="1086"/>
      <c r="P67" s="1086"/>
    </row>
    <row r="68" spans="1:22" ht="15.75">
      <c r="A68" s="2137"/>
      <c r="B68" s="2137"/>
      <c r="C68" s="2137"/>
      <c r="D68" s="2137"/>
      <c r="E68" s="2137"/>
      <c r="F68" s="2137"/>
      <c r="G68" s="581"/>
      <c r="H68" s="581"/>
      <c r="I68" s="581"/>
      <c r="L68" s="1086"/>
      <c r="M68" s="1086"/>
      <c r="N68" s="1086"/>
      <c r="O68" s="1086"/>
      <c r="P68" s="1086"/>
    </row>
    <row r="69" spans="1:22" ht="15.75">
      <c r="A69" s="451"/>
      <c r="B69" s="451"/>
      <c r="C69" s="451"/>
      <c r="D69" s="451"/>
      <c r="E69" s="451"/>
      <c r="F69" s="451"/>
      <c r="G69" s="581"/>
      <c r="H69" s="581"/>
      <c r="I69" s="581"/>
    </row>
    <row r="70" spans="1:22" ht="15.75">
      <c r="A70" s="451"/>
      <c r="B70" s="451"/>
      <c r="C70" s="451"/>
      <c r="D70" s="451"/>
      <c r="E70" s="451"/>
      <c r="F70" s="451"/>
      <c r="G70" s="581"/>
      <c r="H70" s="581"/>
      <c r="I70" s="581"/>
    </row>
    <row r="71" spans="1:22" ht="15.75">
      <c r="A71" s="451"/>
      <c r="B71" s="451"/>
      <c r="C71" s="451"/>
      <c r="D71" s="451"/>
      <c r="E71" s="451"/>
      <c r="F71" s="451"/>
      <c r="G71" s="581"/>
      <c r="H71" s="581"/>
      <c r="I71" s="581"/>
    </row>
    <row r="72" spans="1:22" ht="15.75">
      <c r="A72" s="451"/>
      <c r="B72" s="451"/>
      <c r="C72" s="451"/>
      <c r="D72" s="451"/>
      <c r="E72" s="451"/>
      <c r="F72" s="451"/>
      <c r="G72" s="581"/>
      <c r="H72" s="581"/>
      <c r="I72" s="581"/>
    </row>
    <row r="73" spans="1:22" ht="15.75">
      <c r="A73" s="451"/>
      <c r="B73" s="451"/>
      <c r="C73" s="451"/>
      <c r="D73" s="451"/>
      <c r="E73" s="451"/>
      <c r="F73" s="451"/>
      <c r="G73" s="581"/>
      <c r="H73" s="581"/>
      <c r="I73" s="581"/>
    </row>
    <row r="74" spans="1:22" ht="15.75">
      <c r="A74" s="451"/>
      <c r="B74" s="451"/>
      <c r="C74" s="451"/>
      <c r="D74" s="451"/>
      <c r="E74" s="451"/>
      <c r="F74" s="451"/>
      <c r="G74" s="581"/>
      <c r="H74" s="581"/>
      <c r="I74" s="581"/>
    </row>
    <row r="75" spans="1:22" ht="15.75">
      <c r="A75" s="451"/>
      <c r="B75" s="451"/>
      <c r="C75" s="451"/>
      <c r="D75" s="451"/>
      <c r="E75" s="451"/>
      <c r="F75" s="451"/>
      <c r="G75" s="581"/>
      <c r="H75" s="581"/>
      <c r="I75" s="581"/>
    </row>
    <row r="76" spans="1:22" ht="15.75">
      <c r="A76" s="451"/>
      <c r="B76" s="451"/>
      <c r="C76" s="451"/>
      <c r="D76" s="451"/>
      <c r="E76" s="451"/>
      <c r="F76" s="451"/>
      <c r="G76" s="581"/>
      <c r="H76" s="581"/>
      <c r="I76" s="581"/>
    </row>
    <row r="77" spans="1:22" ht="15.75">
      <c r="A77" s="451"/>
      <c r="B77" s="451"/>
      <c r="C77" s="451"/>
      <c r="D77" s="451"/>
      <c r="E77" s="451"/>
      <c r="F77" s="451"/>
      <c r="G77" s="581"/>
      <c r="H77" s="581"/>
      <c r="I77" s="581"/>
    </row>
    <row r="78" spans="1:22" ht="15.75">
      <c r="A78" s="451"/>
      <c r="B78" s="451"/>
      <c r="C78" s="451"/>
      <c r="D78" s="451"/>
      <c r="E78" s="451"/>
      <c r="F78" s="451"/>
      <c r="G78" s="581"/>
      <c r="H78" s="581"/>
      <c r="I78" s="581"/>
    </row>
    <row r="79" spans="1:22" ht="15.75">
      <c r="A79" s="451"/>
      <c r="B79" s="451"/>
      <c r="C79" s="451"/>
      <c r="D79" s="451"/>
      <c r="E79" s="451"/>
      <c r="F79" s="451"/>
      <c r="G79" s="581"/>
      <c r="H79" s="581"/>
      <c r="I79" s="581"/>
    </row>
    <row r="80" spans="1:22" ht="15.75">
      <c r="A80" s="451"/>
      <c r="B80" s="451"/>
      <c r="C80" s="451"/>
      <c r="D80" s="451"/>
      <c r="E80" s="451"/>
      <c r="F80" s="451"/>
      <c r="G80" s="581"/>
      <c r="H80" s="581"/>
      <c r="I80" s="581"/>
    </row>
    <row r="81" spans="1:23" ht="15.75">
      <c r="A81" s="451"/>
      <c r="B81" s="451"/>
      <c r="C81" s="451"/>
      <c r="D81" s="451"/>
      <c r="E81" s="451"/>
      <c r="F81" s="451"/>
      <c r="G81" s="581"/>
      <c r="H81" s="581"/>
      <c r="I81" s="581"/>
    </row>
    <row r="82" spans="1:23" ht="15.75">
      <c r="A82" s="451"/>
      <c r="B82" s="451"/>
      <c r="C82" s="451"/>
      <c r="D82" s="451"/>
      <c r="E82" s="451"/>
      <c r="F82" s="451"/>
      <c r="G82" s="581"/>
      <c r="H82" s="581"/>
      <c r="I82" s="581"/>
    </row>
    <row r="83" spans="1:23" ht="15.75">
      <c r="A83" s="451"/>
      <c r="B83" s="451"/>
      <c r="C83" s="451"/>
      <c r="D83" s="451"/>
      <c r="E83" s="451"/>
      <c r="F83" s="451"/>
      <c r="G83" s="581"/>
      <c r="H83" s="581"/>
      <c r="I83" s="581"/>
    </row>
    <row r="84" spans="1:23" ht="15.75">
      <c r="A84" s="451"/>
      <c r="B84" s="451"/>
      <c r="C84" s="451"/>
      <c r="D84" s="451"/>
      <c r="E84" s="451"/>
      <c r="F84" s="451"/>
      <c r="G84" s="581"/>
      <c r="H84" s="581"/>
      <c r="I84" s="581"/>
    </row>
    <row r="85" spans="1:23" ht="15.75">
      <c r="A85" s="451"/>
      <c r="B85" s="451"/>
      <c r="C85" s="451"/>
      <c r="D85" s="451"/>
      <c r="E85" s="451"/>
      <c r="F85" s="451"/>
      <c r="G85" s="581"/>
      <c r="H85" s="581"/>
      <c r="I85" s="581"/>
    </row>
    <row r="86" spans="1:23" ht="15.75">
      <c r="A86" s="451"/>
      <c r="B86" s="451"/>
      <c r="C86" s="451"/>
      <c r="D86" s="451"/>
      <c r="E86" s="451"/>
      <c r="F86" s="451"/>
      <c r="G86" s="581"/>
      <c r="H86" s="581"/>
      <c r="I86" s="581"/>
    </row>
    <row r="87" spans="1:23" ht="15.75">
      <c r="A87" s="451"/>
      <c r="B87" s="451"/>
      <c r="C87" s="451"/>
      <c r="D87" s="451"/>
      <c r="E87" s="451"/>
      <c r="F87" s="451"/>
      <c r="G87" s="581"/>
      <c r="H87" s="581"/>
      <c r="I87" s="581"/>
    </row>
    <row r="88" spans="1:23" ht="13.5" customHeight="1">
      <c r="A88" s="2138" t="s">
        <v>1265</v>
      </c>
      <c r="B88" s="2138"/>
      <c r="C88" s="2138"/>
      <c r="D88" s="2138"/>
      <c r="E88" s="2138"/>
      <c r="F88" s="2138"/>
      <c r="G88" s="581"/>
      <c r="H88" s="581"/>
      <c r="I88" s="581"/>
    </row>
    <row r="89" spans="1:23" ht="24" customHeight="1">
      <c r="A89" s="2134" t="s">
        <v>1027</v>
      </c>
      <c r="B89" s="2134"/>
      <c r="C89" s="2134"/>
      <c r="D89" s="2134"/>
      <c r="E89" s="2134"/>
      <c r="F89" s="2134"/>
      <c r="G89" s="581"/>
      <c r="H89" s="581"/>
      <c r="I89" s="581"/>
    </row>
    <row r="90" spans="1:23" ht="12">
      <c r="A90" s="1122"/>
      <c r="B90" s="1123"/>
      <c r="C90" s="1123">
        <v>2003</v>
      </c>
      <c r="D90" s="1124">
        <v>2004</v>
      </c>
      <c r="E90" s="1124">
        <v>2007</v>
      </c>
      <c r="F90" s="1104">
        <v>2011</v>
      </c>
      <c r="G90" s="1104">
        <v>2012</v>
      </c>
      <c r="H90" s="1104">
        <v>2013</v>
      </c>
      <c r="I90" s="1104">
        <v>2014</v>
      </c>
      <c r="J90" s="1104">
        <v>2015</v>
      </c>
      <c r="K90" s="1104">
        <v>2016</v>
      </c>
      <c r="L90" s="1104">
        <v>2019</v>
      </c>
      <c r="M90" s="1104">
        <v>2020</v>
      </c>
      <c r="N90" s="1104">
        <v>2021</v>
      </c>
      <c r="O90" s="1104">
        <v>2022</v>
      </c>
      <c r="P90" s="1104">
        <v>2023</v>
      </c>
    </row>
    <row r="91" spans="1:23" ht="12">
      <c r="A91" s="716"/>
      <c r="B91" s="717"/>
      <c r="C91" s="717"/>
      <c r="D91" s="718"/>
      <c r="E91" s="718"/>
      <c r="F91" s="39"/>
      <c r="G91" s="39"/>
      <c r="H91" s="39"/>
      <c r="I91" s="38"/>
      <c r="J91" s="39"/>
      <c r="K91" s="39"/>
      <c r="L91" s="39"/>
      <c r="M91" s="39"/>
      <c r="N91" s="39"/>
      <c r="O91" s="39"/>
      <c r="P91" s="39"/>
    </row>
    <row r="92" spans="1:23" ht="12">
      <c r="A92" s="719" t="s">
        <v>9</v>
      </c>
      <c r="B92" s="720"/>
      <c r="C92" s="717">
        <v>5136.8999999999996</v>
      </c>
      <c r="D92" s="717">
        <v>8943.4</v>
      </c>
      <c r="E92" s="717">
        <v>7308.6</v>
      </c>
      <c r="F92" s="38">
        <v>964.1</v>
      </c>
      <c r="G92" s="38">
        <v>1123.3</v>
      </c>
      <c r="H92" s="38">
        <v>1454.6</v>
      </c>
      <c r="I92" s="38">
        <v>1715</v>
      </c>
      <c r="J92" s="982">
        <v>2309.4</v>
      </c>
      <c r="K92" s="982">
        <v>2619.5</v>
      </c>
      <c r="L92" s="982">
        <v>3171.8</v>
      </c>
      <c r="M92" s="982">
        <v>3375.6</v>
      </c>
      <c r="N92" s="982">
        <v>3439.9</v>
      </c>
      <c r="O92" s="982">
        <v>5002</v>
      </c>
      <c r="P92" s="982">
        <v>4866.5</v>
      </c>
      <c r="Q92" s="1086"/>
      <c r="R92" s="1086"/>
      <c r="T92" s="1085"/>
      <c r="W92" s="1085"/>
    </row>
    <row r="93" spans="1:23" ht="16.5" customHeight="1">
      <c r="A93" s="719"/>
      <c r="B93" s="720"/>
      <c r="C93" s="717"/>
      <c r="D93" s="718"/>
      <c r="E93" s="718"/>
      <c r="F93" s="39"/>
      <c r="G93" s="39"/>
      <c r="H93" s="39"/>
      <c r="I93" s="39"/>
      <c r="J93" s="39"/>
      <c r="K93" s="39"/>
      <c r="T93" s="1085"/>
    </row>
    <row r="94" spans="1:23" ht="23.25" customHeight="1">
      <c r="A94" s="594" t="s">
        <v>1012</v>
      </c>
      <c r="B94" s="720"/>
      <c r="C94" s="718">
        <v>441.3</v>
      </c>
      <c r="D94" s="718">
        <v>448.9</v>
      </c>
      <c r="E94" s="718">
        <v>458.9</v>
      </c>
      <c r="F94" s="39">
        <v>30.5</v>
      </c>
      <c r="G94" s="592">
        <v>29.3</v>
      </c>
      <c r="H94" s="592">
        <v>23.6</v>
      </c>
      <c r="I94" s="39">
        <v>21.9</v>
      </c>
      <c r="J94" s="879">
        <v>18.3</v>
      </c>
      <c r="K94" s="879">
        <v>39.700000000000003</v>
      </c>
      <c r="L94" s="879">
        <v>47.8</v>
      </c>
      <c r="M94" s="879">
        <v>35.4</v>
      </c>
      <c r="N94" s="879">
        <v>23.3</v>
      </c>
      <c r="O94" s="879">
        <v>25.7</v>
      </c>
      <c r="P94" s="567">
        <v>43.7</v>
      </c>
      <c r="T94" s="1085"/>
    </row>
    <row r="95" spans="1:23" ht="12">
      <c r="A95" s="722" t="s">
        <v>121</v>
      </c>
      <c r="B95" s="723"/>
      <c r="C95" s="718">
        <v>0.7</v>
      </c>
      <c r="D95" s="718">
        <v>2.2999999999999998</v>
      </c>
      <c r="E95" s="718">
        <v>2.5</v>
      </c>
      <c r="F95" s="39">
        <v>0.1</v>
      </c>
      <c r="G95" s="39">
        <v>0.1</v>
      </c>
      <c r="H95" s="39">
        <v>4.5</v>
      </c>
      <c r="I95" s="39">
        <v>0.5</v>
      </c>
      <c r="J95" s="879" t="s">
        <v>10</v>
      </c>
      <c r="K95" s="879">
        <v>2.8</v>
      </c>
      <c r="L95" s="879">
        <v>4.0999999999999996</v>
      </c>
      <c r="M95" s="879">
        <v>4.0999999999999996</v>
      </c>
      <c r="N95" s="879">
        <v>15.6</v>
      </c>
      <c r="O95" s="879">
        <v>7.2</v>
      </c>
      <c r="P95" s="879">
        <v>2.7</v>
      </c>
      <c r="T95" s="1085"/>
    </row>
    <row r="96" spans="1:23" ht="37.5" customHeight="1">
      <c r="A96" s="594" t="s">
        <v>1013</v>
      </c>
      <c r="B96" s="723"/>
      <c r="C96" s="718">
        <v>834.3</v>
      </c>
      <c r="D96" s="718">
        <v>3647.9</v>
      </c>
      <c r="E96" s="718">
        <v>629.1</v>
      </c>
      <c r="F96" s="39">
        <v>69.2</v>
      </c>
      <c r="G96" s="39">
        <v>82.9</v>
      </c>
      <c r="H96" s="39">
        <v>116.7</v>
      </c>
      <c r="I96" s="39">
        <v>167.6</v>
      </c>
      <c r="J96" s="879">
        <v>216.6</v>
      </c>
      <c r="K96" s="879">
        <v>204</v>
      </c>
      <c r="L96" s="879">
        <v>67.2</v>
      </c>
      <c r="M96" s="879">
        <v>57.2</v>
      </c>
      <c r="N96" s="879">
        <v>86.3</v>
      </c>
      <c r="O96" s="879">
        <v>120</v>
      </c>
      <c r="P96" s="879">
        <v>134.6</v>
      </c>
      <c r="T96" s="1085"/>
    </row>
    <row r="97" spans="1:20" ht="36">
      <c r="A97" s="722" t="s">
        <v>1014</v>
      </c>
      <c r="B97" s="723"/>
      <c r="C97" s="718"/>
      <c r="D97" s="718"/>
      <c r="E97" s="718">
        <v>1510.8</v>
      </c>
      <c r="F97" s="39">
        <v>80.7</v>
      </c>
      <c r="G97" s="39">
        <v>91.7</v>
      </c>
      <c r="H97" s="39">
        <v>124.8</v>
      </c>
      <c r="I97" s="39">
        <v>232.3</v>
      </c>
      <c r="J97" s="879">
        <v>656.8</v>
      </c>
      <c r="K97" s="879">
        <v>590</v>
      </c>
      <c r="L97" s="879">
        <v>590.9</v>
      </c>
      <c r="M97" s="879">
        <v>507.2</v>
      </c>
      <c r="N97" s="879">
        <v>574.79999999999995</v>
      </c>
      <c r="O97" s="879">
        <v>1521</v>
      </c>
      <c r="P97" s="879">
        <v>290.39999999999998</v>
      </c>
      <c r="T97" s="1085"/>
    </row>
    <row r="98" spans="1:20" ht="24">
      <c r="A98" s="722" t="s">
        <v>708</v>
      </c>
      <c r="B98" s="723"/>
      <c r="C98" s="718"/>
      <c r="D98" s="718"/>
      <c r="E98" s="718"/>
      <c r="F98" s="39">
        <v>6.5</v>
      </c>
      <c r="G98" s="39">
        <v>9.3000000000000007</v>
      </c>
      <c r="H98" s="39">
        <v>14.6</v>
      </c>
      <c r="I98" s="39">
        <v>17.2</v>
      </c>
      <c r="J98" s="879">
        <v>30.5</v>
      </c>
      <c r="K98" s="879">
        <v>36.700000000000003</v>
      </c>
      <c r="L98" s="879">
        <v>18.600000000000001</v>
      </c>
      <c r="M98" s="879">
        <v>10.9</v>
      </c>
      <c r="N98" s="879">
        <v>16.399999999999999</v>
      </c>
      <c r="O98" s="879">
        <v>21.3</v>
      </c>
      <c r="P98" s="879">
        <v>97.2</v>
      </c>
      <c r="T98" s="1085"/>
    </row>
    <row r="99" spans="1:20" ht="12">
      <c r="A99" s="722" t="s">
        <v>124</v>
      </c>
      <c r="B99" s="723"/>
      <c r="C99" s="718">
        <v>268.10000000000002</v>
      </c>
      <c r="D99" s="718">
        <v>278.8</v>
      </c>
      <c r="E99" s="718">
        <v>301.2</v>
      </c>
      <c r="F99" s="39">
        <v>28.5</v>
      </c>
      <c r="G99" s="39">
        <v>53.1</v>
      </c>
      <c r="H99" s="39">
        <v>40.1</v>
      </c>
      <c r="I99" s="39">
        <v>86.1</v>
      </c>
      <c r="J99" s="879">
        <v>107.7</v>
      </c>
      <c r="K99" s="879">
        <v>114.1</v>
      </c>
      <c r="L99" s="879">
        <v>99.9</v>
      </c>
      <c r="M99" s="879">
        <v>124.3</v>
      </c>
      <c r="N99" s="879">
        <v>101.3</v>
      </c>
      <c r="O99" s="879">
        <v>81.099999999999994</v>
      </c>
      <c r="P99" s="879">
        <v>73.3</v>
      </c>
      <c r="T99" s="1085"/>
    </row>
    <row r="100" spans="1:20" ht="25.5" customHeight="1">
      <c r="A100" s="607" t="s">
        <v>195</v>
      </c>
      <c r="B100" s="723"/>
      <c r="C100" s="718">
        <v>167.1</v>
      </c>
      <c r="D100" s="718">
        <v>214.6</v>
      </c>
      <c r="E100" s="718">
        <v>122.9</v>
      </c>
      <c r="F100" s="39">
        <v>4.7</v>
      </c>
      <c r="G100" s="39">
        <v>14.7</v>
      </c>
      <c r="H100" s="39">
        <v>24.2</v>
      </c>
      <c r="I100" s="39">
        <v>20.8</v>
      </c>
      <c r="J100" s="879">
        <v>31.7</v>
      </c>
      <c r="K100" s="879">
        <v>40.9</v>
      </c>
      <c r="L100" s="879">
        <v>12.3</v>
      </c>
      <c r="M100" s="879">
        <v>23.2</v>
      </c>
      <c r="N100" s="879">
        <v>28.5</v>
      </c>
      <c r="O100" s="879">
        <v>47.5</v>
      </c>
      <c r="P100" s="879">
        <v>37.200000000000003</v>
      </c>
      <c r="T100" s="1085"/>
    </row>
    <row r="101" spans="1:20" ht="24">
      <c r="A101" s="722" t="s">
        <v>1025</v>
      </c>
      <c r="B101" s="723"/>
      <c r="C101" s="718"/>
      <c r="D101" s="718"/>
      <c r="E101" s="718"/>
      <c r="F101" s="39">
        <v>37.5</v>
      </c>
      <c r="G101" s="39">
        <v>48.2</v>
      </c>
      <c r="H101" s="39">
        <v>64.400000000000006</v>
      </c>
      <c r="I101" s="39">
        <v>119.4</v>
      </c>
      <c r="J101" s="879">
        <v>71.8</v>
      </c>
      <c r="K101" s="879">
        <v>343.5</v>
      </c>
      <c r="L101" s="879">
        <v>255.8</v>
      </c>
      <c r="M101" s="879">
        <v>219.4</v>
      </c>
      <c r="N101" s="879">
        <v>192</v>
      </c>
      <c r="O101" s="879">
        <v>158.80000000000001</v>
      </c>
      <c r="P101" s="879">
        <v>225.9</v>
      </c>
      <c r="T101" s="1085"/>
    </row>
    <row r="102" spans="1:20" ht="12">
      <c r="A102" s="722" t="s">
        <v>1016</v>
      </c>
      <c r="B102" s="723"/>
      <c r="C102" s="718">
        <v>40.799999999999997</v>
      </c>
      <c r="D102" s="718">
        <v>61.2</v>
      </c>
      <c r="E102" s="724">
        <v>37</v>
      </c>
      <c r="F102" s="39">
        <v>2.5</v>
      </c>
      <c r="G102" s="592">
        <v>3.7</v>
      </c>
      <c r="H102" s="39">
        <v>4.0999999999999996</v>
      </c>
      <c r="I102" s="39">
        <v>8.6999999999999993</v>
      </c>
      <c r="J102" s="879">
        <v>5.0999999999999996</v>
      </c>
      <c r="K102" s="879">
        <v>5.6</v>
      </c>
      <c r="L102" s="879">
        <v>34.1</v>
      </c>
      <c r="M102" s="879">
        <v>9.8000000000000007</v>
      </c>
      <c r="N102" s="879">
        <v>7.7</v>
      </c>
      <c r="O102" s="879">
        <v>8.1</v>
      </c>
      <c r="P102" s="879">
        <v>4.7</v>
      </c>
      <c r="T102" s="1085"/>
    </row>
    <row r="103" spans="1:20" ht="12">
      <c r="A103" s="722" t="s">
        <v>125</v>
      </c>
      <c r="B103" s="723"/>
      <c r="C103" s="718">
        <v>480.4</v>
      </c>
      <c r="D103" s="718">
        <v>476.9</v>
      </c>
      <c r="E103" s="724">
        <v>549.9</v>
      </c>
      <c r="F103" s="39">
        <v>52.4</v>
      </c>
      <c r="G103" s="39">
        <v>74.3</v>
      </c>
      <c r="H103" s="39">
        <v>87.6</v>
      </c>
      <c r="I103" s="39">
        <v>62.1</v>
      </c>
      <c r="J103" s="879">
        <v>64.3</v>
      </c>
      <c r="K103" s="879">
        <v>62.8</v>
      </c>
      <c r="L103" s="879">
        <v>89.4</v>
      </c>
      <c r="M103" s="879">
        <v>90.7</v>
      </c>
      <c r="N103" s="879">
        <v>74.599999999999994</v>
      </c>
      <c r="O103" s="879">
        <v>103.6</v>
      </c>
      <c r="P103" s="879">
        <v>62.3</v>
      </c>
      <c r="T103" s="1085"/>
    </row>
    <row r="104" spans="1:20" ht="12">
      <c r="A104" s="722" t="s">
        <v>1017</v>
      </c>
      <c r="B104" s="723"/>
      <c r="C104" s="718">
        <v>2.9</v>
      </c>
      <c r="D104" s="718">
        <v>3.4</v>
      </c>
      <c r="E104" s="724">
        <v>3.4</v>
      </c>
      <c r="F104" s="39">
        <v>2.6</v>
      </c>
      <c r="G104" s="39">
        <v>2.9</v>
      </c>
      <c r="H104" s="39">
        <v>3.8</v>
      </c>
      <c r="I104" s="39">
        <v>3.3</v>
      </c>
      <c r="J104" s="879">
        <v>2.2999999999999998</v>
      </c>
      <c r="K104" s="879">
        <v>3.1</v>
      </c>
      <c r="L104" s="879">
        <v>2.8</v>
      </c>
      <c r="M104" s="879">
        <v>4.8</v>
      </c>
      <c r="N104" s="879">
        <v>2.5</v>
      </c>
      <c r="O104" s="879">
        <v>1.7</v>
      </c>
      <c r="P104" s="879">
        <v>1.7</v>
      </c>
      <c r="T104" s="1085"/>
    </row>
    <row r="105" spans="1:20" ht="24">
      <c r="A105" s="594" t="s">
        <v>1018</v>
      </c>
      <c r="B105" s="723"/>
      <c r="C105" s="718"/>
      <c r="D105" s="718"/>
      <c r="E105" s="718">
        <v>1036.0999999999999</v>
      </c>
      <c r="F105" s="39">
        <v>156.1</v>
      </c>
      <c r="G105" s="39">
        <v>217.6</v>
      </c>
      <c r="H105" s="39">
        <v>227.6</v>
      </c>
      <c r="I105" s="39">
        <v>254.7</v>
      </c>
      <c r="J105" s="879">
        <v>282.89999999999998</v>
      </c>
      <c r="K105" s="879">
        <v>296.39999999999998</v>
      </c>
      <c r="L105" s="879">
        <v>1033</v>
      </c>
      <c r="M105" s="879">
        <v>1088.9000000000001</v>
      </c>
      <c r="N105" s="879">
        <v>1031.3</v>
      </c>
      <c r="O105" s="879">
        <v>1281.2</v>
      </c>
      <c r="P105" s="879">
        <v>2170.5</v>
      </c>
      <c r="T105" s="1085"/>
    </row>
    <row r="106" spans="1:20" ht="24">
      <c r="A106" s="722" t="s">
        <v>1026</v>
      </c>
      <c r="B106" s="723"/>
      <c r="C106" s="718"/>
      <c r="D106" s="718"/>
      <c r="E106" s="718"/>
      <c r="F106" s="39">
        <v>14.9</v>
      </c>
      <c r="G106" s="39">
        <v>14.4</v>
      </c>
      <c r="H106" s="39">
        <v>14.7</v>
      </c>
      <c r="I106" s="39">
        <v>33.1</v>
      </c>
      <c r="J106" s="879">
        <v>51.5</v>
      </c>
      <c r="K106" s="879">
        <v>81.5</v>
      </c>
      <c r="L106" s="879">
        <v>25.7</v>
      </c>
      <c r="M106" s="879">
        <v>31.4</v>
      </c>
      <c r="N106" s="879">
        <v>17.8</v>
      </c>
      <c r="O106" s="879">
        <v>22.2</v>
      </c>
      <c r="P106" s="879">
        <v>27.1</v>
      </c>
      <c r="T106" s="1085"/>
    </row>
    <row r="107" spans="1:20" ht="23.25" customHeight="1">
      <c r="A107" s="722" t="s">
        <v>761</v>
      </c>
      <c r="B107" s="723"/>
      <c r="C107" s="718"/>
      <c r="D107" s="718"/>
      <c r="E107" s="718"/>
      <c r="F107" s="39">
        <v>1.8</v>
      </c>
      <c r="G107" s="39">
        <v>11.1</v>
      </c>
      <c r="H107" s="39">
        <v>23.7</v>
      </c>
      <c r="I107" s="39">
        <v>0.6</v>
      </c>
      <c r="J107" s="879">
        <v>4.9000000000000004</v>
      </c>
      <c r="K107" s="879">
        <v>1.4</v>
      </c>
      <c r="L107" s="879">
        <v>2</v>
      </c>
      <c r="M107" s="879">
        <v>1</v>
      </c>
      <c r="N107" s="879">
        <v>2.2999999999999998</v>
      </c>
      <c r="O107" s="879">
        <v>1.1000000000000001</v>
      </c>
      <c r="P107" s="879">
        <v>4.9000000000000004</v>
      </c>
      <c r="T107" s="1085"/>
    </row>
    <row r="108" spans="1:20" ht="35.25" customHeight="1">
      <c r="A108" s="585" t="s">
        <v>1021</v>
      </c>
      <c r="B108" s="723"/>
      <c r="C108" s="718">
        <v>460.8</v>
      </c>
      <c r="D108" s="718">
        <v>1000.2</v>
      </c>
      <c r="E108" s="718">
        <v>1863.9</v>
      </c>
      <c r="F108" s="592">
        <v>283.10000000000002</v>
      </c>
      <c r="G108" s="39">
        <v>247.6</v>
      </c>
      <c r="H108" s="39">
        <v>458.9</v>
      </c>
      <c r="I108" s="39">
        <v>413.5</v>
      </c>
      <c r="J108" s="879">
        <v>436.6</v>
      </c>
      <c r="K108" s="879">
        <v>452.4</v>
      </c>
      <c r="L108" s="879">
        <v>495.2</v>
      </c>
      <c r="M108" s="879">
        <v>559.4</v>
      </c>
      <c r="N108" s="879">
        <v>516.9</v>
      </c>
      <c r="O108" s="879">
        <v>660.8</v>
      </c>
      <c r="P108" s="879">
        <v>617.70000000000005</v>
      </c>
      <c r="T108" s="1085"/>
    </row>
    <row r="109" spans="1:20" ht="12.75" customHeight="1">
      <c r="A109" s="722" t="s">
        <v>129</v>
      </c>
      <c r="B109" s="723"/>
      <c r="C109" s="718">
        <v>110.2</v>
      </c>
      <c r="D109" s="718">
        <v>240.9</v>
      </c>
      <c r="E109" s="718">
        <v>298.7</v>
      </c>
      <c r="F109" s="39">
        <v>92.5</v>
      </c>
      <c r="G109" s="39">
        <v>102.3</v>
      </c>
      <c r="H109" s="39">
        <v>110.1</v>
      </c>
      <c r="I109" s="39">
        <v>143.1</v>
      </c>
      <c r="J109" s="879">
        <v>179.7</v>
      </c>
      <c r="K109" s="879">
        <v>185.2</v>
      </c>
      <c r="L109" s="879">
        <v>251.7</v>
      </c>
      <c r="M109" s="879">
        <v>282.3</v>
      </c>
      <c r="N109" s="879">
        <v>348.7</v>
      </c>
      <c r="O109" s="879">
        <v>474.2</v>
      </c>
      <c r="P109" s="879">
        <v>516.1</v>
      </c>
      <c r="T109" s="1085"/>
    </row>
    <row r="110" spans="1:20" ht="24">
      <c r="A110" s="607" t="s">
        <v>403</v>
      </c>
      <c r="B110" s="723"/>
      <c r="C110" s="718">
        <v>69.099999999999994</v>
      </c>
      <c r="D110" s="718">
        <v>109.6</v>
      </c>
      <c r="E110" s="724">
        <v>202</v>
      </c>
      <c r="F110" s="39">
        <v>83.9</v>
      </c>
      <c r="G110" s="39">
        <v>98.9</v>
      </c>
      <c r="H110" s="39">
        <v>104.4</v>
      </c>
      <c r="I110" s="39">
        <v>122.2</v>
      </c>
      <c r="J110" s="879">
        <v>135.30000000000001</v>
      </c>
      <c r="K110" s="879">
        <v>148.4</v>
      </c>
      <c r="L110" s="879">
        <v>133.80000000000001</v>
      </c>
      <c r="M110" s="879">
        <v>318</v>
      </c>
      <c r="N110" s="879">
        <v>393.8</v>
      </c>
      <c r="O110" s="879">
        <v>484.4</v>
      </c>
      <c r="P110" s="879">
        <v>540.4</v>
      </c>
      <c r="T110" s="1085"/>
    </row>
    <row r="111" spans="1:20" ht="12">
      <c r="A111" s="722" t="s">
        <v>1022</v>
      </c>
      <c r="B111" s="723"/>
      <c r="C111" s="718"/>
      <c r="D111" s="718"/>
      <c r="E111" s="724"/>
      <c r="F111" s="39">
        <v>7.9</v>
      </c>
      <c r="G111" s="39">
        <v>14.8</v>
      </c>
      <c r="H111" s="39">
        <v>2.2000000000000002</v>
      </c>
      <c r="I111" s="39">
        <v>2.2000000000000002</v>
      </c>
      <c r="J111" s="879">
        <v>8.1999999999999993</v>
      </c>
      <c r="K111" s="879">
        <v>7.1</v>
      </c>
      <c r="L111" s="879">
        <v>4.5999999999999996</v>
      </c>
      <c r="M111" s="879">
        <v>5</v>
      </c>
      <c r="N111" s="879">
        <v>2.6</v>
      </c>
      <c r="O111" s="879">
        <v>13</v>
      </c>
      <c r="P111" s="879">
        <v>11.2</v>
      </c>
      <c r="T111" s="1085"/>
    </row>
    <row r="112" spans="1:20" ht="12">
      <c r="A112" s="722" t="s">
        <v>1023</v>
      </c>
      <c r="B112" s="723"/>
      <c r="C112" s="718"/>
      <c r="D112" s="718"/>
      <c r="E112" s="724"/>
      <c r="F112" s="39">
        <v>8.3000000000000007</v>
      </c>
      <c r="G112" s="39">
        <v>5.8</v>
      </c>
      <c r="H112" s="39">
        <v>4</v>
      </c>
      <c r="I112" s="39">
        <v>5.6</v>
      </c>
      <c r="J112" s="879">
        <v>4.7</v>
      </c>
      <c r="K112" s="879">
        <v>3.5</v>
      </c>
      <c r="L112" s="879">
        <v>3</v>
      </c>
      <c r="M112" s="879">
        <v>2.8</v>
      </c>
      <c r="N112" s="879">
        <v>3.5</v>
      </c>
      <c r="O112" s="879">
        <v>5.5</v>
      </c>
      <c r="P112" s="879">
        <v>4.9000000000000004</v>
      </c>
      <c r="T112" s="1085"/>
    </row>
    <row r="113" spans="1:16" ht="12">
      <c r="A113" s="1110"/>
      <c r="B113" s="1111"/>
      <c r="C113" s="1112">
        <v>216.5</v>
      </c>
      <c r="D113" s="1112">
        <v>209.6</v>
      </c>
      <c r="E113" s="1113">
        <v>292</v>
      </c>
      <c r="F113" s="1115"/>
      <c r="G113" s="1115"/>
      <c r="H113" s="1115"/>
      <c r="I113" s="1115"/>
      <c r="J113" s="1115"/>
      <c r="K113" s="1115"/>
      <c r="L113" s="1115"/>
      <c r="M113" s="1115"/>
      <c r="N113" s="1116"/>
      <c r="O113" s="1116"/>
      <c r="P113" s="1115"/>
    </row>
    <row r="114" spans="1:16">
      <c r="A114" s="814"/>
      <c r="B114" s="726"/>
      <c r="C114" s="815"/>
      <c r="D114" s="815"/>
      <c r="E114" s="13"/>
      <c r="F114" s="581"/>
      <c r="G114" s="581"/>
      <c r="H114" s="581"/>
      <c r="I114" s="581"/>
      <c r="O114" s="1085"/>
    </row>
    <row r="115" spans="1:16">
      <c r="A115" s="814"/>
      <c r="B115" s="726"/>
      <c r="C115" s="815"/>
      <c r="D115" s="815"/>
      <c r="E115" s="13"/>
      <c r="F115" s="581"/>
      <c r="G115" s="581"/>
      <c r="H115" s="581"/>
      <c r="I115" s="581"/>
      <c r="N115" s="1085"/>
      <c r="P115" s="1085"/>
    </row>
  </sheetData>
  <mergeCells count="6">
    <mergeCell ref="A89:F89"/>
    <mergeCell ref="A2:J2"/>
    <mergeCell ref="A5:F5"/>
    <mergeCell ref="A42:F42"/>
    <mergeCell ref="A68:F68"/>
    <mergeCell ref="A88:F88"/>
  </mergeCells>
  <pageMargins left="0.98425196850393704" right="0.51181102362204722" top="0.70866141732283472" bottom="0.78740157480314965" header="0.51181102362204722" footer="0.59055118110236227"/>
  <pageSetup paperSize="9" scale="88" firstPageNumber="19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Q81"/>
  <sheetViews>
    <sheetView zoomScale="90" zoomScaleNormal="90" zoomScaleSheetLayoutView="90" workbookViewId="0">
      <selection activeCell="Q18" sqref="Q18"/>
    </sheetView>
  </sheetViews>
  <sheetFormatPr defaultColWidth="10.6640625" defaultRowHeight="12.75"/>
  <cols>
    <col min="1" max="1" width="44.6640625" style="68" customWidth="1"/>
    <col min="2" max="2" width="4.33203125" style="68" hidden="1" customWidth="1"/>
    <col min="3" max="3" width="11.6640625" style="68" hidden="1" customWidth="1"/>
    <col min="4" max="4" width="11.6640625" style="7" hidden="1" customWidth="1"/>
    <col min="5" max="5" width="11" style="13" hidden="1" customWidth="1"/>
    <col min="6" max="12" width="11.33203125" style="4" hidden="1" customWidth="1"/>
    <col min="13" max="13" width="10.6640625" style="63"/>
    <col min="14" max="14" width="10.6640625" style="7"/>
    <col min="15" max="15" width="10.6640625" style="63"/>
    <col min="16" max="17" width="10.6640625" style="7"/>
    <col min="18" max="16384" width="10.6640625" style="4"/>
  </cols>
  <sheetData>
    <row r="1" spans="1:18" ht="11.25" customHeight="1">
      <c r="A1" s="2139" t="s">
        <v>637</v>
      </c>
      <c r="B1" s="2139"/>
      <c r="C1" s="2139"/>
      <c r="D1" s="2139"/>
      <c r="E1" s="2139"/>
      <c r="F1" s="2139"/>
    </row>
    <row r="2" spans="1:18" ht="11.25" customHeight="1">
      <c r="A2" s="285"/>
      <c r="B2" s="285"/>
      <c r="C2" s="285"/>
      <c r="D2" s="285"/>
      <c r="E2" s="285"/>
      <c r="F2" s="285"/>
    </row>
    <row r="3" spans="1:18" ht="11.25" customHeight="1">
      <c r="A3" s="285"/>
      <c r="B3" s="285"/>
      <c r="C3" s="285"/>
      <c r="D3" s="285"/>
      <c r="E3" s="285"/>
      <c r="F3" s="285"/>
    </row>
    <row r="4" spans="1:18" s="57" customFormat="1" ht="15" customHeight="1">
      <c r="A4" s="69" t="s">
        <v>638</v>
      </c>
      <c r="B4" s="69"/>
      <c r="C4" s="69"/>
      <c r="D4" s="69"/>
      <c r="E4" s="69"/>
      <c r="F4" s="69"/>
      <c r="G4" s="56"/>
      <c r="H4" s="56"/>
      <c r="I4" s="56"/>
      <c r="J4" s="56"/>
      <c r="K4" s="56"/>
      <c r="L4" s="56"/>
      <c r="M4" s="244"/>
      <c r="N4" s="8"/>
      <c r="O4" s="244"/>
      <c r="P4" s="8"/>
      <c r="Q4" s="8"/>
    </row>
    <row r="5" spans="1:18" s="57" customFormat="1" ht="16.5" customHeight="1">
      <c r="A5" s="2140" t="s">
        <v>639</v>
      </c>
      <c r="B5" s="2140"/>
      <c r="C5" s="2140"/>
      <c r="D5" s="2140"/>
      <c r="E5" s="2140"/>
      <c r="F5" s="2140"/>
      <c r="G5" s="56"/>
      <c r="H5" s="56"/>
      <c r="I5" s="56"/>
      <c r="J5" s="56"/>
      <c r="K5" s="56"/>
      <c r="L5" s="56"/>
      <c r="M5" s="244"/>
      <c r="N5" s="8"/>
      <c r="O5" s="244"/>
      <c r="P5" s="8"/>
      <c r="Q5" s="8"/>
    </row>
    <row r="6" spans="1:18" s="58" customFormat="1" ht="15" customHeight="1">
      <c r="A6" s="318" t="s">
        <v>373</v>
      </c>
      <c r="B6" s="347"/>
      <c r="C6" s="347"/>
      <c r="D6" s="347"/>
      <c r="E6" s="347"/>
      <c r="F6" s="347"/>
      <c r="G6" s="84"/>
      <c r="H6" s="84"/>
      <c r="I6" s="128"/>
      <c r="J6" s="84"/>
      <c r="K6" s="84"/>
      <c r="L6" s="128"/>
      <c r="M6" s="245"/>
      <c r="N6" s="60"/>
      <c r="O6" s="245"/>
      <c r="P6" s="60"/>
      <c r="Q6" s="60"/>
    </row>
    <row r="7" spans="1:18" s="59" customFormat="1" ht="18" customHeight="1">
      <c r="A7" s="348"/>
      <c r="B7" s="348"/>
      <c r="C7" s="349">
        <v>2003</v>
      </c>
      <c r="D7" s="349" t="s">
        <v>640</v>
      </c>
      <c r="E7" s="350">
        <v>2007</v>
      </c>
      <c r="F7" s="350">
        <v>2011</v>
      </c>
      <c r="G7" s="350">
        <v>2012</v>
      </c>
      <c r="H7" s="350">
        <v>2013</v>
      </c>
      <c r="I7" s="350">
        <v>2014</v>
      </c>
      <c r="J7" s="350">
        <v>2015</v>
      </c>
      <c r="K7" s="350">
        <v>2016</v>
      </c>
      <c r="L7" s="350">
        <v>2017</v>
      </c>
      <c r="M7" s="350">
        <v>2019</v>
      </c>
      <c r="N7" s="350">
        <v>2020</v>
      </c>
      <c r="O7" s="350">
        <v>2021</v>
      </c>
      <c r="P7" s="350">
        <v>2022</v>
      </c>
      <c r="Q7" s="350">
        <v>2023</v>
      </c>
    </row>
    <row r="8" spans="1:18" ht="19.5" customHeight="1">
      <c r="A8" s="38" t="s">
        <v>641</v>
      </c>
      <c r="B8" s="38"/>
      <c r="C8" s="84">
        <v>1753.7</v>
      </c>
      <c r="D8" s="84">
        <v>1567.3</v>
      </c>
      <c r="E8" s="83">
        <f>E12+E28+E9</f>
        <v>1647.6999999999998</v>
      </c>
      <c r="F8" s="83">
        <v>2180.5</v>
      </c>
      <c r="G8" s="83">
        <v>2502.9</v>
      </c>
      <c r="H8" s="83">
        <v>2576.1999999999998</v>
      </c>
      <c r="I8" s="252">
        <v>2865.3</v>
      </c>
      <c r="J8" s="252">
        <v>3364.2</v>
      </c>
      <c r="K8" s="252">
        <v>3443.3</v>
      </c>
      <c r="L8" s="252">
        <v>4300.2</v>
      </c>
      <c r="M8" s="252">
        <v>4775.8999999999996</v>
      </c>
      <c r="N8" s="252">
        <v>4567.3999999999996</v>
      </c>
      <c r="O8" s="252">
        <v>5930.6</v>
      </c>
      <c r="P8" s="252">
        <v>6436.2</v>
      </c>
      <c r="Q8" s="252">
        <v>7402.4</v>
      </c>
      <c r="R8" s="2109"/>
    </row>
    <row r="9" spans="1:18" ht="11.45" customHeight="1">
      <c r="A9" s="129" t="s">
        <v>681</v>
      </c>
      <c r="B9" s="39"/>
      <c r="C9" s="74">
        <v>0.2</v>
      </c>
      <c r="D9" s="74">
        <v>1.1000000000000001</v>
      </c>
      <c r="E9" s="75">
        <v>0.6</v>
      </c>
      <c r="F9" s="83">
        <v>48.9</v>
      </c>
      <c r="G9" s="83">
        <v>3.4</v>
      </c>
      <c r="H9" s="83">
        <v>1.4</v>
      </c>
      <c r="I9" s="251">
        <v>1.3</v>
      </c>
      <c r="J9" s="251" t="s">
        <v>10</v>
      </c>
      <c r="K9" s="251" t="s">
        <v>10</v>
      </c>
      <c r="L9" s="251" t="s">
        <v>10</v>
      </c>
      <c r="M9" s="251">
        <v>0.5</v>
      </c>
      <c r="N9" s="251">
        <v>1.1000000000000001</v>
      </c>
      <c r="O9" s="251">
        <v>5.5</v>
      </c>
      <c r="P9" s="251">
        <v>6.1</v>
      </c>
      <c r="Q9" s="251" t="s">
        <v>10</v>
      </c>
    </row>
    <row r="10" spans="1:18" ht="27.75" hidden="1" customHeight="1">
      <c r="A10" s="130" t="s">
        <v>642</v>
      </c>
      <c r="B10" s="39"/>
      <c r="C10" s="131">
        <v>0</v>
      </c>
      <c r="D10" s="132">
        <v>0.9</v>
      </c>
      <c r="E10" s="79" t="s">
        <v>10</v>
      </c>
      <c r="F10" s="75"/>
      <c r="G10" s="75"/>
      <c r="H10" s="75"/>
      <c r="I10" s="251"/>
      <c r="J10" s="251"/>
      <c r="K10" s="251"/>
      <c r="L10" s="251"/>
      <c r="M10" s="251"/>
      <c r="N10" s="251"/>
      <c r="O10" s="251"/>
      <c r="P10" s="251"/>
      <c r="Q10" s="251"/>
    </row>
    <row r="11" spans="1:18" ht="15.75" customHeight="1">
      <c r="A11" s="89" t="s">
        <v>710</v>
      </c>
      <c r="B11" s="39"/>
      <c r="C11" s="132">
        <v>0.2</v>
      </c>
      <c r="D11" s="131">
        <v>0.2</v>
      </c>
      <c r="E11" s="132">
        <v>0.6</v>
      </c>
      <c r="F11" s="44">
        <v>48.9</v>
      </c>
      <c r="G11" s="44">
        <v>3.4</v>
      </c>
      <c r="H11" s="44">
        <v>1.4</v>
      </c>
      <c r="I11" s="251">
        <v>1.3</v>
      </c>
      <c r="J11" s="251" t="s">
        <v>10</v>
      </c>
      <c r="K11" s="251" t="s">
        <v>10</v>
      </c>
      <c r="L11" s="251" t="s">
        <v>10</v>
      </c>
      <c r="M11" s="251">
        <v>0.5</v>
      </c>
      <c r="N11" s="251">
        <v>1.1000000000000001</v>
      </c>
      <c r="O11" s="251">
        <v>5.5</v>
      </c>
      <c r="P11" s="251">
        <v>6.1</v>
      </c>
      <c r="Q11" s="251" t="s">
        <v>10</v>
      </c>
    </row>
    <row r="12" spans="1:18">
      <c r="A12" s="129" t="s">
        <v>181</v>
      </c>
      <c r="B12" s="39"/>
      <c r="C12" s="74">
        <v>329.2</v>
      </c>
      <c r="D12" s="74">
        <v>314.2</v>
      </c>
      <c r="E12" s="74">
        <v>526.29999999999995</v>
      </c>
      <c r="F12" s="83">
        <v>962.4</v>
      </c>
      <c r="G12" s="83">
        <v>1099.3</v>
      </c>
      <c r="H12" s="133">
        <v>1061</v>
      </c>
      <c r="I12" s="252">
        <v>1253.2</v>
      </c>
      <c r="J12" s="252">
        <v>1373.8</v>
      </c>
      <c r="K12" s="252">
        <v>1332.3</v>
      </c>
      <c r="L12" s="252">
        <v>1939.2</v>
      </c>
      <c r="M12" s="252">
        <v>1712.5</v>
      </c>
      <c r="N12" s="252">
        <v>1475.8</v>
      </c>
      <c r="O12" s="252">
        <v>2478.9</v>
      </c>
      <c r="P12" s="252">
        <v>3060.2</v>
      </c>
      <c r="Q12" s="252">
        <v>4051</v>
      </c>
      <c r="R12" s="2109"/>
    </row>
    <row r="13" spans="1:18" ht="11.25" customHeight="1">
      <c r="A13" s="52" t="s">
        <v>684</v>
      </c>
      <c r="B13" s="129"/>
      <c r="C13" s="39"/>
      <c r="D13" s="74"/>
      <c r="E13" s="74"/>
      <c r="F13" s="75"/>
      <c r="G13" s="75"/>
      <c r="H13" s="75"/>
      <c r="I13" s="251"/>
      <c r="J13" s="251"/>
      <c r="K13" s="251"/>
      <c r="L13" s="251"/>
      <c r="M13" s="251"/>
      <c r="N13" s="251"/>
      <c r="O13" s="251"/>
      <c r="P13" s="251"/>
      <c r="Q13" s="251"/>
    </row>
    <row r="14" spans="1:18" ht="12.75" customHeight="1">
      <c r="A14" s="52" t="s">
        <v>643</v>
      </c>
      <c r="B14" s="129"/>
      <c r="C14" s="131">
        <v>173.2</v>
      </c>
      <c r="D14" s="132">
        <v>178</v>
      </c>
      <c r="E14" s="131">
        <v>300.7</v>
      </c>
      <c r="F14" s="75">
        <v>432.4</v>
      </c>
      <c r="G14" s="75">
        <v>592.29999999999995</v>
      </c>
      <c r="H14" s="75">
        <v>451.4</v>
      </c>
      <c r="I14" s="251">
        <v>602.6</v>
      </c>
      <c r="J14" s="251">
        <v>565.4</v>
      </c>
      <c r="K14" s="251">
        <v>478</v>
      </c>
      <c r="L14" s="251">
        <v>754.4</v>
      </c>
      <c r="M14" s="251">
        <v>415.3</v>
      </c>
      <c r="N14" s="251">
        <v>438.3</v>
      </c>
      <c r="O14" s="251">
        <v>813.5</v>
      </c>
      <c r="P14" s="251">
        <v>1074</v>
      </c>
      <c r="Q14" s="251">
        <v>1656.2</v>
      </c>
    </row>
    <row r="15" spans="1:18" ht="37.5" customHeight="1">
      <c r="A15" s="52" t="s">
        <v>685</v>
      </c>
      <c r="B15" s="134"/>
      <c r="C15" s="74">
        <v>55.1</v>
      </c>
      <c r="D15" s="74">
        <v>7.3</v>
      </c>
      <c r="E15" s="73">
        <v>52.1</v>
      </c>
      <c r="F15" s="44">
        <v>102.2</v>
      </c>
      <c r="G15" s="79">
        <v>62</v>
      </c>
      <c r="H15" s="44">
        <v>93.2</v>
      </c>
      <c r="I15" s="251">
        <v>129.5</v>
      </c>
      <c r="J15" s="251">
        <v>143.5</v>
      </c>
      <c r="K15" s="251">
        <v>154.9</v>
      </c>
      <c r="L15" s="251">
        <v>141.69999999999999</v>
      </c>
      <c r="M15" s="251">
        <v>185.1</v>
      </c>
      <c r="N15" s="251">
        <v>152.5</v>
      </c>
      <c r="O15" s="251">
        <v>122.1</v>
      </c>
      <c r="P15" s="251">
        <v>155.1</v>
      </c>
      <c r="Q15" s="251">
        <v>194.1</v>
      </c>
    </row>
    <row r="16" spans="1:18" ht="24.75" customHeight="1">
      <c r="A16" s="134" t="s">
        <v>702</v>
      </c>
      <c r="B16" s="134"/>
      <c r="C16" s="131">
        <v>2.1</v>
      </c>
      <c r="D16" s="131">
        <v>1.4</v>
      </c>
      <c r="E16" s="75">
        <v>1.2</v>
      </c>
      <c r="F16" s="75">
        <v>18.2</v>
      </c>
      <c r="G16" s="75">
        <v>18.100000000000001</v>
      </c>
      <c r="H16" s="75">
        <v>20.399999999999999</v>
      </c>
      <c r="I16" s="251">
        <v>17.399999999999999</v>
      </c>
      <c r="J16" s="251">
        <v>17.100000000000001</v>
      </c>
      <c r="K16" s="251">
        <v>15.6</v>
      </c>
      <c r="L16" s="251">
        <v>13.2</v>
      </c>
      <c r="M16" s="251">
        <v>8.4</v>
      </c>
      <c r="N16" s="251">
        <v>6.7</v>
      </c>
      <c r="O16" s="251">
        <v>11.5</v>
      </c>
      <c r="P16" s="251">
        <v>12.9</v>
      </c>
      <c r="Q16" s="251">
        <v>17.600000000000001</v>
      </c>
    </row>
    <row r="17" spans="1:69" ht="12" customHeight="1">
      <c r="A17" s="134" t="s">
        <v>703</v>
      </c>
      <c r="B17" s="130"/>
      <c r="C17" s="131">
        <v>0.8</v>
      </c>
      <c r="D17" s="74">
        <v>1.3</v>
      </c>
      <c r="E17" s="75">
        <v>1.7</v>
      </c>
      <c r="F17" s="75">
        <v>1.1000000000000001</v>
      </c>
      <c r="G17" s="75">
        <v>1.2</v>
      </c>
      <c r="H17" s="75">
        <v>1.5</v>
      </c>
      <c r="I17" s="251">
        <v>2.1</v>
      </c>
      <c r="J17" s="251">
        <v>3.4</v>
      </c>
      <c r="K17" s="251">
        <v>9.4</v>
      </c>
      <c r="L17" s="251">
        <v>5.6</v>
      </c>
      <c r="M17" s="251">
        <v>8.3000000000000007</v>
      </c>
      <c r="N17" s="251">
        <v>6.9</v>
      </c>
      <c r="O17" s="251">
        <v>10</v>
      </c>
      <c r="P17" s="251">
        <v>7</v>
      </c>
      <c r="Q17" s="251">
        <v>17.100000000000001</v>
      </c>
    </row>
    <row r="18" spans="1:69" ht="12" customHeight="1">
      <c r="A18" s="134" t="s">
        <v>689</v>
      </c>
      <c r="B18" s="134"/>
      <c r="C18" s="131"/>
      <c r="D18" s="131"/>
      <c r="E18" s="75"/>
      <c r="F18" s="44" t="s">
        <v>10</v>
      </c>
      <c r="G18" s="75">
        <v>0.3</v>
      </c>
      <c r="H18" s="44" t="s">
        <v>10</v>
      </c>
      <c r="I18" s="251" t="s">
        <v>10</v>
      </c>
      <c r="J18" s="251" t="s">
        <v>10</v>
      </c>
      <c r="K18" s="251" t="s">
        <v>10</v>
      </c>
      <c r="L18" s="251" t="s">
        <v>10</v>
      </c>
      <c r="M18" s="251" t="s">
        <v>10</v>
      </c>
      <c r="N18" s="251">
        <v>0.2</v>
      </c>
      <c r="O18" s="251" t="s">
        <v>10</v>
      </c>
      <c r="P18" s="251" t="s">
        <v>10</v>
      </c>
      <c r="Q18" s="251" t="s">
        <v>10</v>
      </c>
    </row>
    <row r="19" spans="1:69" ht="40.5" customHeight="1">
      <c r="A19" s="134" t="s">
        <v>690</v>
      </c>
      <c r="B19" s="130"/>
      <c r="C19" s="131">
        <v>4.4000000000000004</v>
      </c>
      <c r="D19" s="131">
        <v>10.4</v>
      </c>
      <c r="E19" s="132">
        <v>25.2</v>
      </c>
      <c r="F19" s="44">
        <v>334.3</v>
      </c>
      <c r="G19" s="79">
        <v>313.2</v>
      </c>
      <c r="H19" s="44">
        <v>343.5</v>
      </c>
      <c r="I19" s="251">
        <v>350</v>
      </c>
      <c r="J19" s="251">
        <v>429.2</v>
      </c>
      <c r="K19" s="251">
        <v>475.9</v>
      </c>
      <c r="L19" s="251">
        <v>561.1</v>
      </c>
      <c r="M19" s="251">
        <v>533.6</v>
      </c>
      <c r="N19" s="251">
        <v>469.3</v>
      </c>
      <c r="O19" s="251">
        <v>885.1</v>
      </c>
      <c r="P19" s="251">
        <v>1064.3</v>
      </c>
      <c r="Q19" s="251">
        <v>1334.4</v>
      </c>
    </row>
    <row r="20" spans="1:69" ht="40.5" customHeight="1">
      <c r="A20" s="41" t="s">
        <v>704</v>
      </c>
      <c r="B20" s="134"/>
      <c r="C20" s="74"/>
      <c r="D20" s="39"/>
      <c r="E20" s="74"/>
      <c r="F20" s="44">
        <v>30.7</v>
      </c>
      <c r="G20" s="44">
        <v>52.6</v>
      </c>
      <c r="H20" s="44">
        <v>86.1</v>
      </c>
      <c r="I20" s="251">
        <v>76.099999999999994</v>
      </c>
      <c r="J20" s="251">
        <v>66.3</v>
      </c>
      <c r="K20" s="251">
        <v>68.599999999999994</v>
      </c>
      <c r="L20" s="251">
        <v>262.2</v>
      </c>
      <c r="M20" s="251">
        <v>229.5</v>
      </c>
      <c r="N20" s="251">
        <v>143.9</v>
      </c>
      <c r="O20" s="251">
        <v>263</v>
      </c>
      <c r="P20" s="251">
        <v>134.80000000000001</v>
      </c>
      <c r="Q20" s="251">
        <v>343</v>
      </c>
    </row>
    <row r="21" spans="1:69" ht="15" customHeight="1">
      <c r="A21" s="41" t="s">
        <v>692</v>
      </c>
      <c r="B21" s="134"/>
      <c r="C21" s="131"/>
      <c r="D21" s="131"/>
      <c r="E21" s="73"/>
      <c r="F21" s="44">
        <v>4.5</v>
      </c>
      <c r="G21" s="44" t="s">
        <v>10</v>
      </c>
      <c r="H21" s="44" t="s">
        <v>10</v>
      </c>
      <c r="I21" s="251">
        <v>9.6</v>
      </c>
      <c r="J21" s="251">
        <v>92.3</v>
      </c>
      <c r="K21" s="251">
        <v>88.5</v>
      </c>
      <c r="L21" s="251">
        <v>150.30000000000001</v>
      </c>
      <c r="M21" s="251">
        <v>277</v>
      </c>
      <c r="N21" s="251">
        <v>211.9</v>
      </c>
      <c r="O21" s="251">
        <v>280.2</v>
      </c>
      <c r="P21" s="251">
        <v>527.29999999999995</v>
      </c>
      <c r="Q21" s="251">
        <v>379.4</v>
      </c>
    </row>
    <row r="22" spans="1:69" ht="17.25" customHeight="1">
      <c r="A22" s="135" t="s">
        <v>693</v>
      </c>
      <c r="B22" s="134"/>
      <c r="C22" s="131">
        <v>12.3</v>
      </c>
      <c r="D22" s="74">
        <v>13.8</v>
      </c>
      <c r="E22" s="75">
        <v>8.6999999999999993</v>
      </c>
      <c r="F22" s="79">
        <v>16</v>
      </c>
      <c r="G22" s="44">
        <v>36.299999999999997</v>
      </c>
      <c r="H22" s="44">
        <v>41.6</v>
      </c>
      <c r="I22" s="251">
        <v>45.6</v>
      </c>
      <c r="J22" s="251">
        <v>32</v>
      </c>
      <c r="K22" s="251">
        <v>16.8</v>
      </c>
      <c r="L22" s="251">
        <v>23.5</v>
      </c>
      <c r="M22" s="251">
        <v>39.299999999999997</v>
      </c>
      <c r="N22" s="251">
        <v>25.5</v>
      </c>
      <c r="O22" s="251">
        <v>60.1</v>
      </c>
      <c r="P22" s="251">
        <v>59.8</v>
      </c>
      <c r="Q22" s="251">
        <v>54</v>
      </c>
    </row>
    <row r="23" spans="1:69" ht="27" customHeight="1">
      <c r="A23" s="135" t="s">
        <v>705</v>
      </c>
      <c r="B23" s="134"/>
      <c r="C23" s="39"/>
      <c r="D23" s="74"/>
      <c r="E23" s="74"/>
      <c r="F23" s="79">
        <v>23</v>
      </c>
      <c r="G23" s="44">
        <v>23.3</v>
      </c>
      <c r="H23" s="44">
        <v>23.3</v>
      </c>
      <c r="I23" s="251">
        <v>20.3</v>
      </c>
      <c r="J23" s="251">
        <v>24.6</v>
      </c>
      <c r="K23" s="251">
        <v>24.6</v>
      </c>
      <c r="L23" s="251">
        <v>27.2</v>
      </c>
      <c r="M23" s="251">
        <v>16</v>
      </c>
      <c r="N23" s="251">
        <v>20.6</v>
      </c>
      <c r="O23" s="251">
        <v>33.4</v>
      </c>
      <c r="P23" s="251">
        <v>25</v>
      </c>
      <c r="Q23" s="251">
        <v>55</v>
      </c>
    </row>
    <row r="24" spans="1:69" ht="41.25" customHeight="1">
      <c r="A24" s="136" t="s">
        <v>695</v>
      </c>
      <c r="B24" s="134"/>
      <c r="C24" s="39"/>
      <c r="D24" s="74"/>
      <c r="E24" s="74"/>
      <c r="F24" s="137">
        <v>1108.4000000000001</v>
      </c>
      <c r="G24" s="138">
        <v>1296.8</v>
      </c>
      <c r="H24" s="138">
        <v>1396.9</v>
      </c>
      <c r="I24" s="252">
        <v>1428.2</v>
      </c>
      <c r="J24" s="252">
        <v>1784.7</v>
      </c>
      <c r="K24" s="252">
        <v>1893.3</v>
      </c>
      <c r="L24" s="252">
        <v>2118.6</v>
      </c>
      <c r="M24" s="252">
        <v>2756.7</v>
      </c>
      <c r="N24" s="252">
        <v>2797.1</v>
      </c>
      <c r="O24" s="252">
        <v>3113.8</v>
      </c>
      <c r="P24" s="252">
        <v>3004</v>
      </c>
      <c r="Q24" s="252">
        <v>2878.5</v>
      </c>
      <c r="R24" s="2109"/>
    </row>
    <row r="25" spans="1:69" ht="25.5" customHeight="1">
      <c r="A25" s="135" t="s">
        <v>706</v>
      </c>
      <c r="B25" s="134"/>
      <c r="C25" s="39"/>
      <c r="D25" s="74"/>
      <c r="E25" s="74"/>
      <c r="F25" s="79">
        <v>832.3</v>
      </c>
      <c r="G25" s="44">
        <v>980.7</v>
      </c>
      <c r="H25" s="44">
        <v>1043.8</v>
      </c>
      <c r="I25" s="251">
        <v>1224</v>
      </c>
      <c r="J25" s="251">
        <v>1485.8</v>
      </c>
      <c r="K25" s="251">
        <v>1459.9</v>
      </c>
      <c r="L25" s="251">
        <v>1657.1</v>
      </c>
      <c r="M25" s="251">
        <v>1931.6</v>
      </c>
      <c r="N25" s="251">
        <v>2064.4</v>
      </c>
      <c r="O25" s="251">
        <v>2190.8000000000002</v>
      </c>
      <c r="P25" s="251">
        <v>2008.9</v>
      </c>
      <c r="Q25" s="251">
        <v>1752</v>
      </c>
    </row>
    <row r="26" spans="1:69" ht="40.5" customHeight="1">
      <c r="A26" s="135" t="s">
        <v>707</v>
      </c>
      <c r="B26" s="134"/>
      <c r="C26" s="39"/>
      <c r="D26" s="74"/>
      <c r="E26" s="74"/>
      <c r="F26" s="79">
        <v>196</v>
      </c>
      <c r="G26" s="44">
        <v>223.8</v>
      </c>
      <c r="H26" s="44">
        <v>255.9</v>
      </c>
      <c r="I26" s="251">
        <v>95.4</v>
      </c>
      <c r="J26" s="251">
        <v>177.4</v>
      </c>
      <c r="K26" s="251">
        <v>314.8</v>
      </c>
      <c r="L26" s="251">
        <v>308.39999999999998</v>
      </c>
      <c r="M26" s="251">
        <v>665.3</v>
      </c>
      <c r="N26" s="251">
        <v>557.5</v>
      </c>
      <c r="O26" s="251">
        <v>752.1</v>
      </c>
      <c r="P26" s="251">
        <v>819.8</v>
      </c>
      <c r="Q26" s="251">
        <v>941.4</v>
      </c>
    </row>
    <row r="27" spans="1:69" ht="24" customHeight="1">
      <c r="A27" s="135" t="s">
        <v>698</v>
      </c>
      <c r="B27" s="134"/>
      <c r="C27" s="39"/>
      <c r="D27" s="74"/>
      <c r="E27" s="74"/>
      <c r="F27" s="79">
        <v>80.099999999999994</v>
      </c>
      <c r="G27" s="44">
        <v>92.3</v>
      </c>
      <c r="H27" s="44">
        <v>97.2</v>
      </c>
      <c r="I27" s="251">
        <v>108.8</v>
      </c>
      <c r="J27" s="251">
        <v>121.5</v>
      </c>
      <c r="K27" s="251">
        <v>118.6</v>
      </c>
      <c r="L27" s="251">
        <v>153.1</v>
      </c>
      <c r="M27" s="251">
        <v>159.80000000000001</v>
      </c>
      <c r="N27" s="251">
        <v>175.1</v>
      </c>
      <c r="O27" s="251">
        <v>170.9</v>
      </c>
      <c r="P27" s="251">
        <v>175.3</v>
      </c>
      <c r="Q27" s="251">
        <v>185.1</v>
      </c>
    </row>
    <row r="28" spans="1:69" ht="23.25" customHeight="1">
      <c r="A28" s="139" t="s">
        <v>708</v>
      </c>
      <c r="B28" s="139"/>
      <c r="C28" s="131">
        <v>1424.3</v>
      </c>
      <c r="D28" s="140">
        <v>1252</v>
      </c>
      <c r="E28" s="83">
        <v>1120.8</v>
      </c>
      <c r="F28" s="137">
        <v>60.8</v>
      </c>
      <c r="G28" s="138">
        <v>103.4</v>
      </c>
      <c r="H28" s="138">
        <v>116.9</v>
      </c>
      <c r="I28" s="252">
        <v>182.6</v>
      </c>
      <c r="J28" s="252">
        <v>205.7</v>
      </c>
      <c r="K28" s="252">
        <v>217.7</v>
      </c>
      <c r="L28" s="252">
        <v>242.4</v>
      </c>
      <c r="M28" s="252">
        <v>306.2</v>
      </c>
      <c r="N28" s="252">
        <v>293.5</v>
      </c>
      <c r="O28" s="252">
        <v>332.4</v>
      </c>
      <c r="P28" s="252">
        <v>365.9</v>
      </c>
      <c r="Q28" s="252">
        <v>472.7</v>
      </c>
      <c r="R28" s="2109"/>
    </row>
    <row r="29" spans="1:69" ht="23.25" customHeight="1">
      <c r="A29" s="80" t="s">
        <v>700</v>
      </c>
      <c r="B29" s="139"/>
      <c r="C29" s="131"/>
      <c r="D29" s="140"/>
      <c r="E29" s="83"/>
      <c r="F29" s="79">
        <v>60.8</v>
      </c>
      <c r="G29" s="44">
        <v>72.400000000000006</v>
      </c>
      <c r="H29" s="44">
        <v>79.5</v>
      </c>
      <c r="I29" s="251">
        <v>127.7</v>
      </c>
      <c r="J29" s="251">
        <v>125.9</v>
      </c>
      <c r="K29" s="251">
        <v>137.6</v>
      </c>
      <c r="L29" s="251">
        <v>144.19999999999999</v>
      </c>
      <c r="M29" s="251">
        <v>197.9</v>
      </c>
      <c r="N29" s="251">
        <v>192.2</v>
      </c>
      <c r="O29" s="251">
        <v>210.7</v>
      </c>
      <c r="P29" s="251">
        <v>224.9</v>
      </c>
      <c r="Q29" s="251">
        <v>296</v>
      </c>
    </row>
    <row r="30" spans="1:69" ht="23.25" customHeight="1">
      <c r="A30" s="80" t="s">
        <v>709</v>
      </c>
      <c r="B30" s="139"/>
      <c r="C30" s="131"/>
      <c r="D30" s="140"/>
      <c r="E30" s="83"/>
      <c r="F30" s="44" t="s">
        <v>10</v>
      </c>
      <c r="G30" s="79">
        <v>31</v>
      </c>
      <c r="H30" s="44">
        <v>37.4</v>
      </c>
      <c r="I30" s="251">
        <v>54.9</v>
      </c>
      <c r="J30" s="251">
        <v>79.8</v>
      </c>
      <c r="K30" s="251">
        <v>80.099999999999994</v>
      </c>
      <c r="L30" s="251">
        <v>98.1</v>
      </c>
      <c r="M30" s="251">
        <v>108.3</v>
      </c>
      <c r="N30" s="251">
        <v>101.2</v>
      </c>
      <c r="O30" s="251">
        <v>121.7</v>
      </c>
      <c r="P30" s="251">
        <v>141</v>
      </c>
      <c r="Q30" s="251">
        <v>176.7</v>
      </c>
    </row>
    <row r="31" spans="1:69" ht="11.25" customHeight="1">
      <c r="A31" s="361"/>
      <c r="B31" s="361"/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"/>
      <c r="N31" s="362"/>
      <c r="O31" s="362"/>
      <c r="P31" s="362"/>
      <c r="Q31" s="362"/>
    </row>
    <row r="32" spans="1:69" s="66" customFormat="1" ht="16.5" customHeight="1">
      <c r="A32" s="64"/>
      <c r="B32" s="65"/>
      <c r="C32" s="65"/>
      <c r="D32" s="65"/>
      <c r="E32" s="65"/>
      <c r="F32" s="12"/>
      <c r="G32" s="12"/>
      <c r="H32" s="12"/>
      <c r="I32" s="12"/>
      <c r="J32" s="12"/>
      <c r="K32" s="12"/>
      <c r="L32" s="12"/>
      <c r="M32" s="40"/>
      <c r="N32" s="40"/>
      <c r="O32" s="40"/>
      <c r="P32" s="40"/>
      <c r="Q32" s="40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</row>
    <row r="33" spans="1:69" s="66" customFormat="1" ht="16.5" customHeight="1">
      <c r="A33" s="64"/>
      <c r="B33" s="65"/>
      <c r="C33" s="65"/>
      <c r="D33" s="65"/>
      <c r="E33" s="65"/>
      <c r="F33" s="12"/>
      <c r="G33" s="12"/>
      <c r="H33" s="12"/>
      <c r="I33" s="12"/>
      <c r="J33" s="12"/>
      <c r="K33" s="12"/>
      <c r="L33" s="12"/>
      <c r="M33" s="40"/>
      <c r="N33" s="40"/>
      <c r="O33" s="40"/>
      <c r="P33" s="40"/>
      <c r="Q33" s="40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</row>
    <row r="34" spans="1:69" s="66" customFormat="1" ht="16.5" customHeight="1">
      <c r="A34" s="64"/>
      <c r="B34" s="65"/>
      <c r="C34" s="65"/>
      <c r="D34" s="65"/>
      <c r="E34" s="65"/>
      <c r="F34" s="12"/>
      <c r="G34" s="12"/>
      <c r="H34" s="12"/>
      <c r="I34" s="12"/>
      <c r="J34" s="12"/>
      <c r="K34" s="12"/>
      <c r="L34" s="12"/>
      <c r="M34" s="40"/>
      <c r="N34" s="40"/>
      <c r="O34" s="40"/>
      <c r="P34" s="40"/>
      <c r="Q34" s="40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</row>
    <row r="35" spans="1:69" s="66" customFormat="1" ht="16.5" customHeight="1">
      <c r="A35" s="64"/>
      <c r="B35" s="65"/>
      <c r="C35" s="65"/>
      <c r="D35" s="65"/>
      <c r="E35" s="65"/>
      <c r="F35" s="12"/>
      <c r="G35" s="12"/>
      <c r="H35" s="12"/>
      <c r="I35" s="12"/>
      <c r="J35" s="12"/>
      <c r="K35" s="12"/>
      <c r="L35" s="12"/>
      <c r="M35" s="40"/>
      <c r="N35" s="40"/>
      <c r="O35" s="40"/>
      <c r="P35" s="40"/>
      <c r="Q35" s="40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</row>
    <row r="36" spans="1:69" s="66" customFormat="1" ht="16.5" customHeight="1">
      <c r="A36" s="64"/>
      <c r="B36" s="65"/>
      <c r="C36" s="65"/>
      <c r="D36" s="65"/>
      <c r="E36" s="65"/>
      <c r="F36" s="12"/>
      <c r="G36" s="12"/>
      <c r="H36" s="12"/>
      <c r="I36" s="12"/>
      <c r="J36" s="12"/>
      <c r="K36" s="12"/>
      <c r="L36" s="12"/>
      <c r="M36" s="40"/>
      <c r="N36" s="40"/>
      <c r="O36" s="40"/>
      <c r="P36" s="40"/>
      <c r="Q36" s="40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</row>
    <row r="37" spans="1:69" s="66" customFormat="1" ht="16.5" customHeight="1">
      <c r="A37" s="64"/>
      <c r="B37" s="65"/>
      <c r="C37" s="65"/>
      <c r="D37" s="65"/>
      <c r="E37" s="65"/>
      <c r="F37" s="12"/>
      <c r="G37" s="12"/>
      <c r="H37" s="12"/>
      <c r="I37" s="12"/>
      <c r="J37" s="12"/>
      <c r="K37" s="12"/>
      <c r="L37" s="12"/>
      <c r="M37" s="40"/>
      <c r="N37" s="40"/>
      <c r="O37" s="40"/>
      <c r="P37" s="40"/>
      <c r="Q37" s="40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</row>
    <row r="38" spans="1:69" s="66" customFormat="1" ht="16.5" customHeight="1">
      <c r="A38" s="64"/>
      <c r="B38" s="65"/>
      <c r="C38" s="65"/>
      <c r="D38" s="65"/>
      <c r="E38" s="65"/>
      <c r="F38" s="12"/>
      <c r="G38" s="12"/>
      <c r="H38" s="12"/>
      <c r="I38" s="12"/>
      <c r="J38" s="12"/>
      <c r="K38" s="12"/>
      <c r="L38" s="12"/>
      <c r="M38" s="40"/>
      <c r="N38" s="40"/>
      <c r="O38" s="40"/>
      <c r="P38" s="40"/>
      <c r="Q38" s="40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</row>
    <row r="39" spans="1:69" s="66" customFormat="1" ht="16.5" customHeight="1">
      <c r="A39" s="64"/>
      <c r="B39" s="65"/>
      <c r="C39" s="65"/>
      <c r="D39" s="65"/>
      <c r="E39" s="65"/>
      <c r="F39" s="12"/>
      <c r="G39" s="12"/>
      <c r="H39" s="12"/>
      <c r="I39" s="12"/>
      <c r="J39" s="12"/>
      <c r="K39" s="12"/>
      <c r="L39" s="12"/>
      <c r="M39" s="40"/>
      <c r="N39" s="40"/>
      <c r="O39" s="40"/>
      <c r="P39" s="40"/>
      <c r="Q39" s="40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</row>
    <row r="40" spans="1:69" s="66" customFormat="1" ht="16.5" customHeight="1">
      <c r="A40" s="64"/>
      <c r="B40" s="65"/>
      <c r="C40" s="65"/>
      <c r="D40" s="65"/>
      <c r="E40" s="65"/>
      <c r="F40" s="12"/>
      <c r="G40" s="12"/>
      <c r="H40" s="12"/>
      <c r="I40" s="12"/>
      <c r="J40" s="12"/>
      <c r="K40" s="12"/>
      <c r="L40" s="12"/>
      <c r="M40" s="40"/>
      <c r="N40" s="40"/>
      <c r="O40" s="40"/>
      <c r="P40" s="40"/>
      <c r="Q40" s="40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</row>
    <row r="41" spans="1:69" s="66" customFormat="1" ht="16.5" customHeight="1">
      <c r="A41" s="64"/>
      <c r="B41" s="65"/>
      <c r="C41" s="65"/>
      <c r="D41" s="65"/>
      <c r="E41" s="65"/>
      <c r="F41" s="12"/>
      <c r="G41" s="12"/>
      <c r="H41" s="12"/>
      <c r="I41" s="12"/>
      <c r="J41" s="12"/>
      <c r="K41" s="12"/>
      <c r="L41" s="12"/>
      <c r="M41" s="40"/>
      <c r="N41" s="40"/>
      <c r="O41" s="40"/>
      <c r="P41" s="40"/>
      <c r="Q41" s="40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</row>
    <row r="42" spans="1:69" s="66" customFormat="1" ht="16.5" customHeight="1">
      <c r="A42" s="64"/>
      <c r="B42" s="65"/>
      <c r="C42" s="65"/>
      <c r="D42" s="65"/>
      <c r="E42" s="65"/>
      <c r="F42" s="12"/>
      <c r="G42" s="12"/>
      <c r="H42" s="12"/>
      <c r="I42" s="12"/>
      <c r="J42" s="12"/>
      <c r="K42" s="12"/>
      <c r="L42" s="12"/>
      <c r="M42" s="40"/>
      <c r="N42" s="40"/>
      <c r="O42" s="40"/>
      <c r="P42" s="40"/>
      <c r="Q42" s="40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</row>
    <row r="43" spans="1:69" s="66" customFormat="1" ht="16.5" customHeight="1">
      <c r="A43" s="64"/>
      <c r="B43" s="65"/>
      <c r="C43" s="65"/>
      <c r="D43" s="65"/>
      <c r="E43" s="65"/>
      <c r="F43" s="12"/>
      <c r="G43" s="12"/>
      <c r="H43" s="12"/>
      <c r="I43" s="12"/>
      <c r="J43" s="12"/>
      <c r="K43" s="12"/>
      <c r="L43" s="12"/>
      <c r="M43" s="40"/>
      <c r="N43" s="40"/>
      <c r="O43" s="40"/>
      <c r="P43" s="40"/>
      <c r="Q43" s="40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</row>
    <row r="44" spans="1:69" s="66" customFormat="1" ht="16.5" customHeight="1">
      <c r="A44" s="64"/>
      <c r="B44" s="65"/>
      <c r="C44" s="65"/>
      <c r="D44" s="65"/>
      <c r="E44" s="65"/>
      <c r="F44" s="12"/>
      <c r="G44" s="12"/>
      <c r="H44" s="83"/>
      <c r="I44" s="83"/>
      <c r="J44" s="83"/>
      <c r="K44" s="83"/>
      <c r="L44" s="83"/>
      <c r="M44" s="40"/>
      <c r="N44" s="40"/>
      <c r="O44" s="40"/>
      <c r="P44" s="40"/>
      <c r="Q44" s="40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</row>
    <row r="45" spans="1:69" s="66" customFormat="1" ht="16.5" customHeight="1">
      <c r="A45" s="64"/>
      <c r="B45" s="65"/>
      <c r="C45" s="65"/>
      <c r="D45" s="65"/>
      <c r="E45" s="65"/>
      <c r="F45" s="12"/>
      <c r="G45" s="12"/>
      <c r="H45" s="12"/>
      <c r="I45" s="12"/>
      <c r="J45" s="12"/>
      <c r="K45" s="12"/>
      <c r="L45" s="12"/>
      <c r="M45" s="40"/>
      <c r="N45" s="40"/>
      <c r="O45" s="40"/>
      <c r="P45" s="40"/>
      <c r="Q45" s="40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</row>
    <row r="46" spans="1:69" s="66" customFormat="1" ht="16.5" customHeight="1">
      <c r="A46" s="64"/>
      <c r="B46" s="65"/>
      <c r="C46" s="65"/>
      <c r="D46" s="65"/>
      <c r="E46" s="65"/>
      <c r="F46" s="12"/>
      <c r="G46" s="12"/>
      <c r="H46" s="12"/>
      <c r="I46" s="12"/>
      <c r="J46" s="12"/>
      <c r="K46" s="12"/>
      <c r="L46" s="12"/>
      <c r="M46" s="40"/>
      <c r="N46" s="40"/>
      <c r="O46" s="40"/>
      <c r="P46" s="40"/>
      <c r="Q46" s="40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</row>
    <row r="47" spans="1:69" s="66" customFormat="1" ht="16.5" customHeight="1">
      <c r="A47" s="64"/>
      <c r="B47" s="65"/>
      <c r="C47" s="65"/>
      <c r="D47" s="65"/>
      <c r="E47" s="65"/>
      <c r="F47" s="12"/>
      <c r="G47" s="12"/>
      <c r="H47" s="75"/>
      <c r="I47" s="75"/>
      <c r="J47" s="75"/>
      <c r="K47" s="75"/>
      <c r="L47" s="75"/>
      <c r="M47" s="40"/>
      <c r="N47" s="40"/>
      <c r="O47" s="40"/>
      <c r="P47" s="40"/>
      <c r="Q47" s="40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</row>
    <row r="48" spans="1:69" ht="14.25" customHeight="1">
      <c r="A48" s="55" t="s">
        <v>644</v>
      </c>
      <c r="B48" s="55"/>
      <c r="C48" s="55"/>
      <c r="D48" s="55"/>
      <c r="E48" s="55"/>
      <c r="F48" s="55"/>
      <c r="G48" s="55"/>
      <c r="H48" s="44"/>
      <c r="I48" s="44"/>
      <c r="J48" s="44"/>
      <c r="K48" s="44"/>
      <c r="L48" s="44"/>
    </row>
    <row r="49" spans="1:17" ht="14.25" customHeight="1">
      <c r="A49" s="2141" t="s">
        <v>645</v>
      </c>
      <c r="B49" s="2141"/>
      <c r="C49" s="2141"/>
      <c r="D49" s="2141"/>
      <c r="E49" s="2141"/>
      <c r="F49" s="2141"/>
      <c r="H49" s="75"/>
      <c r="I49" s="75"/>
      <c r="J49" s="75"/>
      <c r="K49" s="75"/>
      <c r="L49" s="75"/>
    </row>
    <row r="50" spans="1:17" ht="14.25" customHeight="1">
      <c r="A50" s="2142" t="s">
        <v>680</v>
      </c>
      <c r="B50" s="2142"/>
      <c r="C50" s="2142"/>
      <c r="D50" s="2142"/>
      <c r="E50" s="2142"/>
      <c r="F50" s="2142"/>
      <c r="G50" s="74"/>
      <c r="H50" s="75"/>
      <c r="I50" s="75"/>
      <c r="J50" s="75"/>
      <c r="K50" s="75"/>
      <c r="L50" s="75"/>
    </row>
    <row r="51" spans="1:17" ht="14.25" customHeight="1">
      <c r="A51" s="351"/>
      <c r="B51" s="351"/>
      <c r="C51" s="351"/>
      <c r="D51" s="351"/>
      <c r="E51" s="351"/>
      <c r="F51" s="351"/>
      <c r="G51" s="74"/>
      <c r="H51" s="75"/>
      <c r="I51" s="75"/>
      <c r="J51" s="75"/>
      <c r="K51" s="75"/>
      <c r="L51" s="75"/>
    </row>
    <row r="52" spans="1:17">
      <c r="A52" s="348"/>
      <c r="B52" s="348"/>
      <c r="C52" s="349">
        <v>2003</v>
      </c>
      <c r="D52" s="349">
        <v>2004</v>
      </c>
      <c r="E52" s="350">
        <v>2007</v>
      </c>
      <c r="F52" s="350">
        <v>2011</v>
      </c>
      <c r="G52" s="350">
        <v>2012</v>
      </c>
      <c r="H52" s="352">
        <v>2013</v>
      </c>
      <c r="I52" s="352">
        <v>2014</v>
      </c>
      <c r="J52" s="352">
        <v>2015</v>
      </c>
      <c r="K52" s="352">
        <v>2016</v>
      </c>
      <c r="L52" s="350">
        <v>2017</v>
      </c>
      <c r="M52" s="350">
        <v>2019</v>
      </c>
      <c r="N52" s="350">
        <v>2020</v>
      </c>
      <c r="O52" s="350">
        <v>2021</v>
      </c>
      <c r="P52" s="350">
        <v>2022</v>
      </c>
      <c r="Q52" s="350">
        <v>2023</v>
      </c>
    </row>
    <row r="53" spans="1:17" ht="9.75" customHeight="1">
      <c r="A53" s="142"/>
      <c r="B53" s="142"/>
      <c r="C53" s="70"/>
      <c r="D53" s="70"/>
      <c r="E53" s="74"/>
      <c r="F53" s="75"/>
      <c r="G53" s="75"/>
      <c r="H53" s="75"/>
      <c r="I53" s="75"/>
      <c r="J53" s="75"/>
      <c r="K53" s="75"/>
      <c r="L53" s="75"/>
      <c r="M53" s="34"/>
      <c r="N53" s="63"/>
      <c r="O53" s="7"/>
    </row>
    <row r="54" spans="1:17" ht="15" customHeight="1">
      <c r="A54" s="38" t="s">
        <v>641</v>
      </c>
      <c r="B54" s="38"/>
      <c r="C54" s="84">
        <v>99.2</v>
      </c>
      <c r="D54" s="84">
        <v>94.6</v>
      </c>
      <c r="E54" s="84">
        <v>111.8</v>
      </c>
      <c r="F54" s="133">
        <v>120.2</v>
      </c>
      <c r="G54" s="133">
        <v>112.1</v>
      </c>
      <c r="H54" s="133">
        <v>108.1</v>
      </c>
      <c r="I54" s="133">
        <v>109.7</v>
      </c>
      <c r="J54" s="133">
        <v>111.3</v>
      </c>
      <c r="K54" s="133">
        <v>113.7</v>
      </c>
      <c r="L54" s="133">
        <v>114.5</v>
      </c>
      <c r="M54" s="34">
        <v>109.9</v>
      </c>
      <c r="N54" s="137">
        <v>78.3</v>
      </c>
      <c r="O54" s="137">
        <v>107.1</v>
      </c>
      <c r="P54" s="137">
        <v>90.5</v>
      </c>
      <c r="Q54" s="137">
        <v>107.7</v>
      </c>
    </row>
    <row r="55" spans="1:17" ht="12.6" customHeight="1">
      <c r="A55" s="129" t="s">
        <v>681</v>
      </c>
      <c r="B55" s="39"/>
      <c r="C55" s="74">
        <v>23.3</v>
      </c>
      <c r="D55" s="74">
        <v>71.2</v>
      </c>
      <c r="E55" s="83">
        <v>171.5</v>
      </c>
      <c r="F55" s="133">
        <v>110</v>
      </c>
      <c r="G55" s="133">
        <v>10.4</v>
      </c>
      <c r="H55" s="133">
        <v>349.8</v>
      </c>
      <c r="I55" s="133">
        <v>22.9</v>
      </c>
      <c r="J55" s="133">
        <v>209.5</v>
      </c>
      <c r="K55" s="133">
        <v>171.3</v>
      </c>
      <c r="L55" s="133">
        <v>48.7</v>
      </c>
      <c r="M55" s="7">
        <v>161.5</v>
      </c>
      <c r="N55" s="137">
        <v>46.7</v>
      </c>
      <c r="O55" s="137">
        <v>94.5</v>
      </c>
      <c r="P55" s="137">
        <v>153.5</v>
      </c>
      <c r="Q55" s="137">
        <v>23.8</v>
      </c>
    </row>
    <row r="56" spans="1:17" ht="12" hidden="1" customHeight="1">
      <c r="A56" s="130" t="s">
        <v>646</v>
      </c>
      <c r="B56" s="39"/>
      <c r="C56" s="74"/>
      <c r="D56" s="39"/>
      <c r="E56" s="74"/>
      <c r="F56" s="73"/>
      <c r="G56" s="73"/>
      <c r="H56" s="73"/>
      <c r="I56" s="73"/>
      <c r="J56" s="73"/>
      <c r="K56" s="73"/>
      <c r="L56" s="73"/>
      <c r="M56" s="7"/>
      <c r="N56" s="79"/>
      <c r="O56" s="79"/>
      <c r="P56" s="79"/>
      <c r="Q56" s="79"/>
    </row>
    <row r="57" spans="1:17" ht="6" customHeight="1">
      <c r="A57" s="130"/>
      <c r="B57" s="39"/>
      <c r="C57" s="75" t="s">
        <v>10</v>
      </c>
      <c r="D57" s="75" t="s">
        <v>10</v>
      </c>
      <c r="E57" s="75" t="s">
        <v>10</v>
      </c>
      <c r="F57" s="73"/>
      <c r="G57" s="73"/>
      <c r="H57" s="73"/>
      <c r="I57" s="73"/>
      <c r="J57" s="73"/>
      <c r="K57" s="73"/>
      <c r="L57" s="73"/>
      <c r="M57" s="7"/>
      <c r="N57" s="79"/>
      <c r="O57" s="79"/>
      <c r="P57" s="79"/>
      <c r="Q57" s="79"/>
    </row>
    <row r="58" spans="1:17" ht="18.75" customHeight="1">
      <c r="A58" s="89" t="s">
        <v>682</v>
      </c>
      <c r="B58" s="39"/>
      <c r="C58" s="74"/>
      <c r="D58" s="39"/>
      <c r="E58" s="74"/>
      <c r="F58" s="73">
        <v>110</v>
      </c>
      <c r="G58" s="73">
        <v>10.4</v>
      </c>
      <c r="H58" s="73">
        <v>349.8</v>
      </c>
      <c r="I58" s="73">
        <v>22.9</v>
      </c>
      <c r="J58" s="73">
        <v>209.5</v>
      </c>
      <c r="K58" s="79">
        <v>171.3</v>
      </c>
      <c r="L58" s="79">
        <v>48.7</v>
      </c>
      <c r="M58" s="63">
        <v>161.5</v>
      </c>
      <c r="N58" s="79">
        <v>46.7</v>
      </c>
      <c r="O58" s="79">
        <v>94.5</v>
      </c>
      <c r="P58" s="79">
        <v>153.5</v>
      </c>
      <c r="Q58" s="79">
        <v>23.8</v>
      </c>
    </row>
    <row r="59" spans="1:17" ht="12.6" customHeight="1">
      <c r="A59" s="129" t="s">
        <v>683</v>
      </c>
      <c r="B59" s="39"/>
      <c r="C59" s="132">
        <v>75.8</v>
      </c>
      <c r="D59" s="74">
        <v>101.8</v>
      </c>
      <c r="E59" s="143">
        <v>130</v>
      </c>
      <c r="F59" s="133">
        <v>98</v>
      </c>
      <c r="G59" s="133">
        <v>99.4</v>
      </c>
      <c r="H59" s="133">
        <v>116.3</v>
      </c>
      <c r="I59" s="133">
        <v>108.1</v>
      </c>
      <c r="J59" s="133">
        <v>111.8</v>
      </c>
      <c r="K59" s="133">
        <v>121.4</v>
      </c>
      <c r="L59" s="133">
        <v>115.2</v>
      </c>
      <c r="M59" s="133">
        <v>112.1</v>
      </c>
      <c r="N59" s="133">
        <v>47.1</v>
      </c>
      <c r="O59" s="133">
        <v>117.1</v>
      </c>
      <c r="P59" s="133">
        <v>102.9</v>
      </c>
      <c r="Q59" s="133">
        <v>128</v>
      </c>
    </row>
    <row r="60" spans="1:17" ht="12.75" customHeight="1">
      <c r="A60" s="52" t="s">
        <v>684</v>
      </c>
      <c r="B60" s="129"/>
      <c r="C60" s="74"/>
      <c r="D60" s="39"/>
      <c r="E60" s="74"/>
      <c r="F60" s="73"/>
      <c r="G60" s="73"/>
      <c r="H60" s="73"/>
      <c r="I60" s="73"/>
      <c r="J60" s="73"/>
      <c r="K60" s="73"/>
      <c r="L60" s="133"/>
      <c r="M60" s="7"/>
      <c r="N60" s="137"/>
      <c r="O60" s="137"/>
      <c r="P60" s="137"/>
      <c r="Q60" s="137"/>
    </row>
    <row r="61" spans="1:17" ht="12" customHeight="1">
      <c r="A61" s="52" t="s">
        <v>643</v>
      </c>
      <c r="B61" s="129"/>
      <c r="C61" s="132">
        <v>100</v>
      </c>
      <c r="D61" s="74">
        <v>96.8</v>
      </c>
      <c r="E61" s="74">
        <v>133.69999999999999</v>
      </c>
      <c r="F61" s="73">
        <v>68.3</v>
      </c>
      <c r="G61" s="73">
        <v>112.3</v>
      </c>
      <c r="H61" s="73">
        <v>113.1</v>
      </c>
      <c r="I61" s="73">
        <v>126.1</v>
      </c>
      <c r="J61" s="73">
        <v>126.8</v>
      </c>
      <c r="K61" s="73">
        <v>123.8</v>
      </c>
      <c r="L61" s="73">
        <v>115.6</v>
      </c>
      <c r="M61" s="7">
        <v>100.1</v>
      </c>
      <c r="N61" s="79">
        <v>99.7</v>
      </c>
      <c r="O61" s="79">
        <v>103.6</v>
      </c>
      <c r="P61" s="79">
        <v>94.7</v>
      </c>
      <c r="Q61" s="79">
        <v>148.4</v>
      </c>
    </row>
    <row r="62" spans="1:17" ht="40.5" customHeight="1">
      <c r="A62" s="52" t="s">
        <v>685</v>
      </c>
      <c r="B62" s="134"/>
      <c r="C62" s="131">
        <v>32.200000000000003</v>
      </c>
      <c r="D62" s="74">
        <v>36.299999999999997</v>
      </c>
      <c r="E62" s="74">
        <v>93.3</v>
      </c>
      <c r="F62" s="79">
        <v>105.4</v>
      </c>
      <c r="G62" s="79">
        <v>117.2</v>
      </c>
      <c r="H62" s="79">
        <v>99.8</v>
      </c>
      <c r="I62" s="79">
        <v>140.80000000000001</v>
      </c>
      <c r="J62" s="79">
        <v>95.9</v>
      </c>
      <c r="K62" s="79">
        <v>94.6</v>
      </c>
      <c r="L62" s="79">
        <v>90.6</v>
      </c>
      <c r="M62" s="79">
        <v>120</v>
      </c>
      <c r="N62" s="79">
        <v>25.6</v>
      </c>
      <c r="O62" s="79">
        <v>94.6</v>
      </c>
      <c r="P62" s="79">
        <v>118.1</v>
      </c>
      <c r="Q62" s="79">
        <v>109.7</v>
      </c>
    </row>
    <row r="63" spans="1:17" ht="24" customHeight="1">
      <c r="A63" s="134" t="s">
        <v>686</v>
      </c>
      <c r="B63" s="134"/>
      <c r="C63" s="131"/>
      <c r="D63" s="74"/>
      <c r="E63" s="74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</row>
    <row r="64" spans="1:17" ht="12.75" customHeight="1">
      <c r="A64" s="130" t="s">
        <v>687</v>
      </c>
      <c r="B64" s="130"/>
      <c r="C64" s="74"/>
      <c r="D64" s="39"/>
      <c r="E64" s="74"/>
      <c r="F64" s="79">
        <v>94.2</v>
      </c>
      <c r="G64" s="79">
        <v>98.8</v>
      </c>
      <c r="H64" s="79">
        <v>118.6</v>
      </c>
      <c r="I64" s="79">
        <v>72.900000000000006</v>
      </c>
      <c r="J64" s="79">
        <v>123.1</v>
      </c>
      <c r="K64" s="79">
        <v>139.9</v>
      </c>
      <c r="L64" s="79">
        <v>117.6</v>
      </c>
      <c r="M64" s="79">
        <v>81.099999999999994</v>
      </c>
      <c r="N64" s="79">
        <v>84.9</v>
      </c>
      <c r="O64" s="79">
        <v>196.4</v>
      </c>
      <c r="P64" s="79">
        <v>71.5</v>
      </c>
      <c r="Q64" s="79">
        <v>134</v>
      </c>
    </row>
    <row r="65" spans="1:17" ht="12.75" customHeight="1">
      <c r="A65" s="134" t="s">
        <v>688</v>
      </c>
      <c r="B65" s="130"/>
      <c r="C65" s="131">
        <v>46.3</v>
      </c>
      <c r="D65" s="74">
        <v>97.3</v>
      </c>
      <c r="E65" s="76">
        <v>125.4</v>
      </c>
      <c r="F65" s="79">
        <v>118.8</v>
      </c>
      <c r="G65" s="79">
        <v>44.8</v>
      </c>
      <c r="H65" s="79">
        <v>116.9</v>
      </c>
      <c r="I65" s="79">
        <v>137.19999999999999</v>
      </c>
      <c r="J65" s="79">
        <v>130.69999999999999</v>
      </c>
      <c r="K65" s="79">
        <v>111.3</v>
      </c>
      <c r="L65" s="79">
        <v>120.4</v>
      </c>
      <c r="M65" s="79">
        <v>101.5</v>
      </c>
      <c r="N65" s="79">
        <v>91.9</v>
      </c>
      <c r="O65" s="79">
        <v>147.4</v>
      </c>
      <c r="P65" s="79">
        <v>66.900000000000006</v>
      </c>
      <c r="Q65" s="79">
        <v>145.5</v>
      </c>
    </row>
    <row r="66" spans="1:17" ht="12.75" customHeight="1">
      <c r="A66" s="134" t="s">
        <v>689</v>
      </c>
      <c r="B66" s="130"/>
      <c r="C66" s="131"/>
      <c r="D66" s="74"/>
      <c r="E66" s="76"/>
      <c r="F66" s="44" t="s">
        <v>10</v>
      </c>
      <c r="G66" s="44" t="s">
        <v>10</v>
      </c>
      <c r="H66" s="44" t="s">
        <v>10</v>
      </c>
      <c r="I66" s="44" t="s">
        <v>10</v>
      </c>
      <c r="J66" s="44" t="s">
        <v>10</v>
      </c>
      <c r="K66" s="44" t="s">
        <v>10</v>
      </c>
      <c r="L66" s="44" t="s">
        <v>10</v>
      </c>
      <c r="M66" s="44" t="s">
        <v>10</v>
      </c>
      <c r="N66" s="44" t="s">
        <v>10</v>
      </c>
      <c r="O66" s="44">
        <v>0.7</v>
      </c>
      <c r="P66" s="44" t="s">
        <v>10</v>
      </c>
      <c r="Q66" s="44"/>
    </row>
    <row r="67" spans="1:17" ht="36" customHeight="1">
      <c r="A67" s="134" t="s">
        <v>690</v>
      </c>
      <c r="B67" s="130"/>
      <c r="C67" s="131">
        <v>118.3</v>
      </c>
      <c r="D67" s="74">
        <v>238.1</v>
      </c>
      <c r="E67" s="74">
        <v>112.6</v>
      </c>
      <c r="F67" s="79">
        <v>169</v>
      </c>
      <c r="G67" s="79">
        <v>81.7</v>
      </c>
      <c r="H67" s="79">
        <v>127.6</v>
      </c>
      <c r="I67" s="79">
        <v>99.8</v>
      </c>
      <c r="J67" s="79">
        <v>110</v>
      </c>
      <c r="K67" s="79">
        <v>106.9</v>
      </c>
      <c r="L67" s="79">
        <v>99.1</v>
      </c>
      <c r="M67" s="79">
        <v>76</v>
      </c>
      <c r="N67" s="79">
        <v>88.6</v>
      </c>
      <c r="O67" s="79">
        <v>147.30000000000001</v>
      </c>
      <c r="P67" s="79">
        <v>112.1</v>
      </c>
      <c r="Q67" s="79">
        <v>124.3</v>
      </c>
    </row>
    <row r="68" spans="1:17" ht="38.25" customHeight="1">
      <c r="A68" s="41" t="s">
        <v>691</v>
      </c>
      <c r="B68" s="134"/>
      <c r="C68" s="74"/>
      <c r="D68" s="39"/>
      <c r="E68" s="74"/>
      <c r="F68" s="79">
        <v>78.5</v>
      </c>
      <c r="G68" s="79">
        <v>102.6</v>
      </c>
      <c r="H68" s="79">
        <v>156.1</v>
      </c>
      <c r="I68" s="79">
        <v>93.7</v>
      </c>
      <c r="J68" s="79">
        <v>95.4</v>
      </c>
      <c r="K68" s="79">
        <v>142.19999999999999</v>
      </c>
      <c r="L68" s="79">
        <v>251.6</v>
      </c>
      <c r="M68" s="79">
        <v>77.5</v>
      </c>
      <c r="N68" s="79">
        <v>18.399999999999999</v>
      </c>
      <c r="O68" s="79">
        <v>164.2</v>
      </c>
      <c r="P68" s="79">
        <v>106.3</v>
      </c>
      <c r="Q68" s="79">
        <v>87.1</v>
      </c>
    </row>
    <row r="69" spans="1:17" ht="15" customHeight="1">
      <c r="A69" s="41" t="s">
        <v>692</v>
      </c>
      <c r="B69" s="74"/>
      <c r="C69" s="74"/>
      <c r="D69" s="74"/>
      <c r="E69" s="74"/>
      <c r="F69" s="79">
        <v>96.1</v>
      </c>
      <c r="G69" s="79">
        <v>2.2000000000000002</v>
      </c>
      <c r="H69" s="44" t="s">
        <v>10</v>
      </c>
      <c r="I69" s="44" t="s">
        <v>10</v>
      </c>
      <c r="J69" s="79">
        <v>960</v>
      </c>
      <c r="K69" s="79">
        <v>91</v>
      </c>
      <c r="L69" s="44">
        <v>200.9</v>
      </c>
      <c r="M69" s="44">
        <v>114.3</v>
      </c>
      <c r="N69" s="44">
        <v>8.5</v>
      </c>
      <c r="O69" s="44">
        <v>115.9</v>
      </c>
      <c r="P69" s="44">
        <v>132.69999999999999</v>
      </c>
      <c r="Q69" s="44">
        <v>79.400000000000006</v>
      </c>
    </row>
    <row r="70" spans="1:17" ht="16.5" customHeight="1">
      <c r="A70" s="135" t="s">
        <v>693</v>
      </c>
      <c r="B70" s="74"/>
      <c r="C70" s="74"/>
      <c r="D70" s="74"/>
      <c r="E70" s="74"/>
      <c r="F70" s="79">
        <v>146.4</v>
      </c>
      <c r="G70" s="79">
        <v>52.5</v>
      </c>
      <c r="H70" s="44">
        <v>90.1</v>
      </c>
      <c r="I70" s="44">
        <v>100.1</v>
      </c>
      <c r="J70" s="44">
        <v>20.2</v>
      </c>
      <c r="K70" s="44">
        <v>286.5</v>
      </c>
      <c r="L70" s="44">
        <v>43.8</v>
      </c>
      <c r="M70" s="44">
        <v>44.6</v>
      </c>
      <c r="N70" s="44">
        <v>98</v>
      </c>
      <c r="O70" s="44">
        <v>131.30000000000001</v>
      </c>
      <c r="P70" s="44">
        <v>131.69999999999999</v>
      </c>
      <c r="Q70" s="44">
        <v>114</v>
      </c>
    </row>
    <row r="71" spans="1:17" ht="26.25" customHeight="1">
      <c r="A71" s="135" t="s">
        <v>694</v>
      </c>
      <c r="B71" s="134"/>
      <c r="C71" s="131">
        <v>87.3</v>
      </c>
      <c r="D71" s="74">
        <v>141.1</v>
      </c>
      <c r="E71" s="74">
        <v>115.8</v>
      </c>
      <c r="F71" s="79">
        <v>97.8</v>
      </c>
      <c r="G71" s="79">
        <v>343.2</v>
      </c>
      <c r="H71" s="79">
        <v>68.599999999999994</v>
      </c>
      <c r="I71" s="79">
        <v>95.2</v>
      </c>
      <c r="J71" s="79">
        <v>150.5</v>
      </c>
      <c r="K71" s="79">
        <v>366</v>
      </c>
      <c r="L71" s="79">
        <v>65.8</v>
      </c>
      <c r="M71" s="79">
        <v>544.79999999999995</v>
      </c>
      <c r="N71" s="79">
        <v>168</v>
      </c>
      <c r="O71" s="79">
        <v>247.1</v>
      </c>
      <c r="P71" s="79">
        <v>40.200000000000003</v>
      </c>
      <c r="Q71" s="79">
        <v>194</v>
      </c>
    </row>
    <row r="72" spans="1:17" ht="40.5" customHeight="1">
      <c r="A72" s="136" t="s">
        <v>695</v>
      </c>
      <c r="B72" s="139"/>
      <c r="C72" s="131">
        <v>106.9</v>
      </c>
      <c r="D72" s="76">
        <v>93</v>
      </c>
      <c r="E72" s="84">
        <v>101.2</v>
      </c>
      <c r="F72" s="137">
        <v>135.5</v>
      </c>
      <c r="G72" s="137">
        <v>124.5</v>
      </c>
      <c r="H72" s="137">
        <v>102.1</v>
      </c>
      <c r="I72" s="137">
        <v>110.7</v>
      </c>
      <c r="J72" s="137">
        <v>103.8</v>
      </c>
      <c r="K72" s="137">
        <v>104.3</v>
      </c>
      <c r="L72" s="137">
        <v>111.8</v>
      </c>
      <c r="M72" s="137">
        <v>102.6</v>
      </c>
      <c r="N72" s="137">
        <v>106.7</v>
      </c>
      <c r="O72" s="137">
        <v>101.1</v>
      </c>
      <c r="P72" s="137">
        <v>78.5</v>
      </c>
      <c r="Q72" s="137">
        <v>82.2</v>
      </c>
    </row>
    <row r="73" spans="1:17" ht="27.75" customHeight="1">
      <c r="A73" s="135" t="s">
        <v>696</v>
      </c>
      <c r="B73" s="139"/>
      <c r="C73" s="131"/>
      <c r="D73" s="76"/>
      <c r="E73" s="84"/>
      <c r="F73" s="79">
        <v>135.30000000000001</v>
      </c>
      <c r="G73" s="79">
        <v>127.2</v>
      </c>
      <c r="H73" s="79">
        <v>103</v>
      </c>
      <c r="I73" s="79">
        <v>111.9</v>
      </c>
      <c r="J73" s="79">
        <v>97.9</v>
      </c>
      <c r="K73" s="79">
        <v>101.6</v>
      </c>
      <c r="L73" s="79">
        <v>113.9</v>
      </c>
      <c r="M73" s="79">
        <v>103.4</v>
      </c>
      <c r="N73" s="79">
        <v>106.4</v>
      </c>
      <c r="O73" s="79">
        <v>101.4</v>
      </c>
      <c r="P73" s="79">
        <v>77.5</v>
      </c>
      <c r="Q73" s="79">
        <v>78.3</v>
      </c>
    </row>
    <row r="74" spans="1:17" ht="33.75" customHeight="1">
      <c r="A74" s="135" t="s">
        <v>697</v>
      </c>
      <c r="B74" s="139"/>
      <c r="C74" s="131"/>
      <c r="D74" s="76"/>
      <c r="E74" s="84"/>
      <c r="F74" s="79">
        <v>125.4</v>
      </c>
      <c r="G74" s="79">
        <v>111.7</v>
      </c>
      <c r="H74" s="79">
        <v>112.8</v>
      </c>
      <c r="I74" s="79">
        <v>43.3</v>
      </c>
      <c r="J74" s="79">
        <v>426.2</v>
      </c>
      <c r="K74" s="79">
        <v>143.69999999999999</v>
      </c>
      <c r="L74" s="79">
        <v>101.5</v>
      </c>
      <c r="M74" s="79">
        <v>105.2</v>
      </c>
      <c r="N74" s="79">
        <v>104.2</v>
      </c>
      <c r="O74" s="79">
        <v>98.3</v>
      </c>
      <c r="P74" s="79">
        <v>77.3</v>
      </c>
      <c r="Q74" s="79">
        <v>102.1</v>
      </c>
    </row>
    <row r="75" spans="1:17" ht="24">
      <c r="A75" s="135" t="s">
        <v>698</v>
      </c>
      <c r="B75" s="139"/>
      <c r="C75" s="131"/>
      <c r="D75" s="76"/>
      <c r="E75" s="84"/>
      <c r="F75" s="79">
        <v>140</v>
      </c>
      <c r="G75" s="79">
        <v>107.3</v>
      </c>
      <c r="H75" s="79">
        <v>93.1</v>
      </c>
      <c r="I75" s="79">
        <v>123.5</v>
      </c>
      <c r="J75" s="79">
        <v>96.6</v>
      </c>
      <c r="K75" s="79">
        <v>89.7</v>
      </c>
      <c r="L75" s="79">
        <v>106.4</v>
      </c>
      <c r="M75" s="79">
        <v>94.3</v>
      </c>
      <c r="N75" s="79">
        <v>112.6</v>
      </c>
      <c r="O75" s="79">
        <v>103.4</v>
      </c>
      <c r="P75" s="79">
        <v>100</v>
      </c>
      <c r="Q75" s="79">
        <v>83.9</v>
      </c>
    </row>
    <row r="76" spans="1:17" ht="30.75" customHeight="1">
      <c r="A76" s="139" t="s">
        <v>699</v>
      </c>
      <c r="B76" s="139"/>
      <c r="C76" s="131"/>
      <c r="D76" s="76"/>
      <c r="E76" s="84"/>
      <c r="F76" s="137">
        <v>98.8</v>
      </c>
      <c r="G76" s="137">
        <v>114.8</v>
      </c>
      <c r="H76" s="137">
        <v>106.7</v>
      </c>
      <c r="I76" s="137">
        <v>122.9</v>
      </c>
      <c r="J76" s="137">
        <v>119</v>
      </c>
      <c r="K76" s="137">
        <v>102.8</v>
      </c>
      <c r="L76" s="137">
        <v>112.9</v>
      </c>
      <c r="M76" s="137">
        <v>110.2</v>
      </c>
      <c r="N76" s="137">
        <v>98.9</v>
      </c>
      <c r="O76" s="137">
        <v>110.5</v>
      </c>
      <c r="P76" s="137">
        <v>111</v>
      </c>
      <c r="Q76" s="137">
        <v>116.5</v>
      </c>
    </row>
    <row r="77" spans="1:17" ht="24" customHeight="1">
      <c r="A77" s="80" t="s">
        <v>700</v>
      </c>
      <c r="B77" s="139"/>
      <c r="C77" s="131"/>
      <c r="D77" s="76"/>
      <c r="E77" s="84"/>
      <c r="F77" s="79">
        <v>98.8</v>
      </c>
      <c r="G77" s="79">
        <v>99.5</v>
      </c>
      <c r="H77" s="79">
        <v>99.6</v>
      </c>
      <c r="I77" s="79">
        <v>109</v>
      </c>
      <c r="J77" s="79">
        <v>103.9</v>
      </c>
      <c r="K77" s="79">
        <v>100.7</v>
      </c>
      <c r="L77" s="79">
        <v>103.2</v>
      </c>
      <c r="M77" s="79">
        <v>106</v>
      </c>
      <c r="N77" s="79">
        <v>105.5</v>
      </c>
      <c r="O77" s="79">
        <v>100.8</v>
      </c>
      <c r="P77" s="79">
        <v>103.7</v>
      </c>
      <c r="Q77" s="79">
        <v>100</v>
      </c>
    </row>
    <row r="78" spans="1:17" s="2111" customFormat="1" ht="20.25" customHeight="1">
      <c r="A78" s="2110" t="s">
        <v>1662</v>
      </c>
      <c r="B78" s="105">
        <v>130.5</v>
      </c>
      <c r="C78" s="105">
        <v>126.4</v>
      </c>
      <c r="D78" s="105">
        <v>92</v>
      </c>
      <c r="E78" s="105">
        <v>109.1</v>
      </c>
      <c r="F78" s="105">
        <v>105.5</v>
      </c>
      <c r="M78" s="105">
        <v>126.4</v>
      </c>
      <c r="N78" s="105">
        <v>92</v>
      </c>
      <c r="O78" s="105">
        <v>109.1</v>
      </c>
      <c r="P78" s="105">
        <v>105.5</v>
      </c>
      <c r="Q78" s="105">
        <v>138.69999999999999</v>
      </c>
    </row>
    <row r="79" spans="1:17" ht="16.5" customHeight="1">
      <c r="A79" s="354" t="s">
        <v>701</v>
      </c>
      <c r="B79" s="355"/>
      <c r="C79" s="356"/>
      <c r="D79" s="357"/>
      <c r="E79" s="358"/>
      <c r="F79" s="359" t="s">
        <v>10</v>
      </c>
      <c r="G79" s="359">
        <v>125.8</v>
      </c>
      <c r="H79" s="360">
        <v>123.4</v>
      </c>
      <c r="I79" s="360">
        <v>148.5</v>
      </c>
      <c r="J79" s="360">
        <v>145.30000000000001</v>
      </c>
      <c r="K79" s="360">
        <v>102.4</v>
      </c>
      <c r="L79" s="360">
        <v>126</v>
      </c>
      <c r="M79" s="360">
        <v>108.3</v>
      </c>
      <c r="N79" s="360">
        <v>96.5</v>
      </c>
      <c r="O79" s="360">
        <v>123</v>
      </c>
      <c r="P79" s="360">
        <v>120.8</v>
      </c>
      <c r="Q79" s="360">
        <v>124.8</v>
      </c>
    </row>
    <row r="80" spans="1:17" ht="16.5" customHeight="1">
      <c r="A80" s="61"/>
      <c r="B80" s="62"/>
      <c r="C80" s="63"/>
      <c r="D80" s="17"/>
      <c r="E80" s="34"/>
      <c r="F80" s="61"/>
      <c r="G80" s="61"/>
      <c r="H80" s="61"/>
      <c r="I80" s="61"/>
      <c r="J80" s="61"/>
      <c r="K80" s="61"/>
      <c r="L80" s="61"/>
      <c r="M80" s="353"/>
      <c r="N80" s="353"/>
      <c r="O80" s="353"/>
      <c r="P80" s="353"/>
      <c r="Q80" s="353"/>
    </row>
    <row r="81" spans="1:12">
      <c r="A81" s="61"/>
      <c r="B81" s="62"/>
      <c r="C81" s="63"/>
      <c r="D81" s="17"/>
      <c r="E81" s="34"/>
      <c r="F81" s="67"/>
      <c r="G81" s="67"/>
      <c r="H81" s="67"/>
      <c r="I81" s="67"/>
      <c r="J81" s="67"/>
      <c r="K81" s="67"/>
      <c r="L81" s="67"/>
    </row>
  </sheetData>
  <dataConsolidate/>
  <mergeCells count="4">
    <mergeCell ref="A1:F1"/>
    <mergeCell ref="A5:F5"/>
    <mergeCell ref="A49:F49"/>
    <mergeCell ref="A50:F50"/>
  </mergeCells>
  <pageMargins left="1.1811023622047245" right="0.51181102362204722" top="0.70866141732283472" bottom="0.78740157480314965" header="0.51181102362204722" footer="0.59055118110236227"/>
  <pageSetup paperSize="9" scale="85" firstPageNumber="22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28"/>
  <sheetViews>
    <sheetView topLeftCell="A17" zoomScale="90" zoomScaleNormal="90" zoomScaleSheetLayoutView="90" workbookViewId="0">
      <selection activeCell="N33" sqref="N33"/>
    </sheetView>
  </sheetViews>
  <sheetFormatPr defaultRowHeight="12.75"/>
  <cols>
    <col min="1" max="1" width="38.5" customWidth="1"/>
    <col min="2" max="2" width="9.1640625" customWidth="1"/>
    <col min="3" max="7" width="10.5" hidden="1" customWidth="1"/>
    <col min="8" max="9" width="0" hidden="1" customWidth="1"/>
    <col min="14" max="14" width="10.33203125" customWidth="1"/>
    <col min="15" max="15" width="9" customWidth="1"/>
  </cols>
  <sheetData>
    <row r="1" spans="1:14" s="57" customFormat="1" ht="44.25" customHeight="1">
      <c r="A1" s="2139" t="s">
        <v>1267</v>
      </c>
      <c r="B1" s="2139"/>
      <c r="C1" s="2139"/>
      <c r="D1" s="2139"/>
      <c r="E1" s="2139"/>
      <c r="F1" s="2139"/>
      <c r="G1" s="2139"/>
      <c r="H1" s="2139"/>
      <c r="I1" s="2139"/>
      <c r="J1" s="2139"/>
      <c r="K1" s="2139"/>
      <c r="L1" s="2139"/>
      <c r="M1" s="2139"/>
    </row>
    <row r="2" spans="1:14" s="4" customFormat="1" ht="15" customHeight="1">
      <c r="A2" s="9"/>
      <c r="B2" s="9"/>
      <c r="C2" s="9"/>
    </row>
    <row r="3" spans="1:14" s="59" customFormat="1" ht="22.5" customHeight="1">
      <c r="A3" s="367"/>
      <c r="B3" s="368" t="s">
        <v>647</v>
      </c>
      <c r="C3" s="350">
        <v>2011</v>
      </c>
      <c r="D3" s="350">
        <v>2012</v>
      </c>
      <c r="E3" s="350">
        <v>2013</v>
      </c>
      <c r="F3" s="350">
        <v>2014</v>
      </c>
      <c r="G3" s="350">
        <v>2015</v>
      </c>
      <c r="H3" s="350">
        <v>2016</v>
      </c>
      <c r="I3" s="350">
        <v>2017</v>
      </c>
      <c r="J3" s="350">
        <v>2019</v>
      </c>
      <c r="K3" s="350">
        <v>2020</v>
      </c>
      <c r="L3" s="350">
        <v>2021</v>
      </c>
      <c r="M3" s="350">
        <v>2022</v>
      </c>
      <c r="N3" s="350">
        <v>2023</v>
      </c>
    </row>
    <row r="4" spans="1:14" s="59" customFormat="1" ht="8.25" customHeight="1">
      <c r="A4" s="70"/>
      <c r="B4" s="71"/>
      <c r="C4" s="70"/>
      <c r="D4" s="70"/>
      <c r="E4" s="70"/>
      <c r="F4" s="70"/>
      <c r="G4" s="70"/>
      <c r="H4" s="70"/>
    </row>
    <row r="5" spans="1:14" s="4" customFormat="1" ht="12" hidden="1" customHeight="1">
      <c r="A5" s="72" t="s">
        <v>648</v>
      </c>
      <c r="B5" s="72" t="s">
        <v>649</v>
      </c>
      <c r="C5" s="74"/>
      <c r="D5" s="74"/>
      <c r="E5" s="74"/>
      <c r="F5" s="74"/>
      <c r="G5" s="74"/>
      <c r="H5" s="74"/>
    </row>
    <row r="6" spans="1:14" s="4" customFormat="1" ht="12" customHeight="1">
      <c r="A6" s="72" t="s">
        <v>650</v>
      </c>
      <c r="B6" s="72" t="s">
        <v>651</v>
      </c>
      <c r="C6" s="75">
        <v>466.4</v>
      </c>
      <c r="D6" s="75">
        <v>656.1</v>
      </c>
      <c r="E6" s="75">
        <v>1192.4000000000001</v>
      </c>
      <c r="F6" s="251">
        <v>1624.3</v>
      </c>
      <c r="G6" s="251">
        <v>2418.4</v>
      </c>
      <c r="H6" s="251">
        <v>3101.8</v>
      </c>
      <c r="I6" s="251">
        <v>3360.7</v>
      </c>
      <c r="J6" s="251">
        <v>3144.7</v>
      </c>
      <c r="K6" s="251">
        <v>3247.8</v>
      </c>
      <c r="L6" s="251">
        <v>2797.6</v>
      </c>
      <c r="M6" s="251">
        <v>2752.4</v>
      </c>
      <c r="N6" s="251">
        <v>2938.5</v>
      </c>
    </row>
    <row r="7" spans="1:14" s="4" customFormat="1" ht="9" hidden="1" customHeight="1">
      <c r="A7" s="72" t="s">
        <v>652</v>
      </c>
      <c r="B7" s="72" t="s">
        <v>651</v>
      </c>
      <c r="C7" s="75"/>
      <c r="D7" s="75"/>
      <c r="E7" s="75"/>
      <c r="F7" s="251"/>
      <c r="G7" s="251"/>
      <c r="H7" s="251"/>
      <c r="I7" s="251"/>
      <c r="J7" s="251"/>
      <c r="K7" s="251"/>
      <c r="L7" s="251"/>
      <c r="M7" s="251"/>
      <c r="N7" s="251"/>
    </row>
    <row r="8" spans="1:14" s="4" customFormat="1" ht="12" customHeight="1">
      <c r="A8" s="72" t="s">
        <v>653</v>
      </c>
      <c r="B8" s="72" t="s">
        <v>651</v>
      </c>
      <c r="C8" s="75">
        <v>48.3</v>
      </c>
      <c r="D8" s="75">
        <v>76.5</v>
      </c>
      <c r="E8" s="73" t="s">
        <v>10</v>
      </c>
      <c r="F8" s="251" t="s">
        <v>10</v>
      </c>
      <c r="G8" s="251" t="s">
        <v>10</v>
      </c>
      <c r="H8" s="251" t="s">
        <v>10</v>
      </c>
      <c r="I8" s="251" t="s">
        <v>10</v>
      </c>
      <c r="J8" s="251">
        <v>75.099999999999994</v>
      </c>
      <c r="K8" s="251">
        <v>62.1</v>
      </c>
      <c r="L8" s="251">
        <v>4.9000000000000004</v>
      </c>
      <c r="M8" s="251" t="s">
        <v>10</v>
      </c>
      <c r="N8" s="251" t="s">
        <v>10</v>
      </c>
    </row>
    <row r="9" spans="1:14" s="4" customFormat="1" ht="10.5" customHeight="1">
      <c r="A9" s="72" t="s">
        <v>654</v>
      </c>
      <c r="B9" s="72" t="s">
        <v>651</v>
      </c>
      <c r="C9" s="75">
        <v>147.4</v>
      </c>
      <c r="D9" s="75">
        <v>168.7</v>
      </c>
      <c r="E9" s="75">
        <v>174.7</v>
      </c>
      <c r="F9" s="251">
        <v>148.4</v>
      </c>
      <c r="G9" s="251">
        <v>152.9</v>
      </c>
      <c r="H9" s="251">
        <v>130.6</v>
      </c>
      <c r="I9" s="251">
        <v>157.1</v>
      </c>
      <c r="J9" s="251">
        <v>192.6</v>
      </c>
      <c r="K9" s="251">
        <v>91.4</v>
      </c>
      <c r="L9" s="251">
        <v>184.2</v>
      </c>
      <c r="M9" s="251">
        <v>196.3</v>
      </c>
      <c r="N9" s="251">
        <v>172.2</v>
      </c>
    </row>
    <row r="10" spans="1:14" s="4" customFormat="1" ht="10.5" customHeight="1">
      <c r="A10" s="72" t="s">
        <v>655</v>
      </c>
      <c r="B10" s="72" t="s">
        <v>651</v>
      </c>
      <c r="C10" s="75">
        <v>5.0999999999999996</v>
      </c>
      <c r="D10" s="75">
        <v>4.0999999999999996</v>
      </c>
      <c r="E10" s="75">
        <v>0.5</v>
      </c>
      <c r="F10" s="251" t="s">
        <v>10</v>
      </c>
      <c r="G10" s="251" t="s">
        <v>10</v>
      </c>
      <c r="H10" s="251" t="s">
        <v>10</v>
      </c>
      <c r="I10" s="251" t="s">
        <v>10</v>
      </c>
      <c r="J10" s="251" t="s">
        <v>10</v>
      </c>
      <c r="K10" s="251">
        <v>46.7</v>
      </c>
      <c r="L10" s="251">
        <v>211.5</v>
      </c>
      <c r="M10" s="251">
        <v>188.1</v>
      </c>
      <c r="N10" s="251">
        <v>250.5</v>
      </c>
    </row>
    <row r="11" spans="1:14" s="4" customFormat="1">
      <c r="A11" s="72" t="s">
        <v>656</v>
      </c>
      <c r="B11" s="72" t="s">
        <v>651</v>
      </c>
      <c r="C11" s="75">
        <v>8.3000000000000007</v>
      </c>
      <c r="D11" s="75">
        <v>4.7</v>
      </c>
      <c r="E11" s="75">
        <v>9.4</v>
      </c>
      <c r="F11" s="251">
        <v>7.8</v>
      </c>
      <c r="G11" s="251">
        <v>4.9000000000000004</v>
      </c>
      <c r="H11" s="251">
        <v>3.7</v>
      </c>
      <c r="I11" s="251">
        <v>5</v>
      </c>
      <c r="J11" s="251">
        <v>2.9</v>
      </c>
      <c r="K11" s="251">
        <v>9.1</v>
      </c>
      <c r="L11" s="251">
        <v>10.8</v>
      </c>
      <c r="M11" s="251">
        <v>8.3000000000000007</v>
      </c>
      <c r="N11" s="251">
        <v>19.399999999999999</v>
      </c>
    </row>
    <row r="12" spans="1:14" s="4" customFormat="1" ht="11.25" customHeight="1">
      <c r="A12" s="77" t="s">
        <v>1345</v>
      </c>
      <c r="B12" s="72" t="s">
        <v>649</v>
      </c>
      <c r="C12" s="75">
        <v>15.1</v>
      </c>
      <c r="D12" s="73">
        <v>22</v>
      </c>
      <c r="E12" s="73">
        <v>11</v>
      </c>
      <c r="F12" s="251">
        <v>16.2</v>
      </c>
      <c r="G12" s="251">
        <v>15.6</v>
      </c>
      <c r="H12" s="251">
        <v>19.7</v>
      </c>
      <c r="I12" s="251">
        <v>33.299999999999997</v>
      </c>
      <c r="J12" s="251">
        <v>5</v>
      </c>
      <c r="K12" s="251">
        <v>6.2</v>
      </c>
      <c r="L12" s="251">
        <v>13.1</v>
      </c>
      <c r="M12" s="251">
        <v>22.1</v>
      </c>
      <c r="N12" s="251">
        <v>29.5</v>
      </c>
    </row>
    <row r="13" spans="1:14" s="4" customFormat="1" ht="12.75" customHeight="1">
      <c r="A13" s="72" t="s">
        <v>657</v>
      </c>
      <c r="B13" s="72" t="s">
        <v>649</v>
      </c>
      <c r="C13" s="75">
        <v>2.6</v>
      </c>
      <c r="D13" s="75">
        <v>2.6</v>
      </c>
      <c r="E13" s="73">
        <v>3</v>
      </c>
      <c r="F13" s="251">
        <v>2.9</v>
      </c>
      <c r="G13" s="251">
        <v>2.7</v>
      </c>
      <c r="H13" s="251">
        <v>2.4</v>
      </c>
      <c r="I13" s="251">
        <v>2.8</v>
      </c>
      <c r="J13" s="251">
        <v>2.7</v>
      </c>
      <c r="K13" s="251">
        <v>2</v>
      </c>
      <c r="L13" s="251">
        <v>2.4</v>
      </c>
      <c r="M13" s="251">
        <v>2.4</v>
      </c>
      <c r="N13" s="251">
        <v>2.4</v>
      </c>
    </row>
    <row r="14" spans="1:14" s="4" customFormat="1" ht="12.75" customHeight="1">
      <c r="A14" s="78" t="s">
        <v>1499</v>
      </c>
      <c r="B14" s="72" t="s">
        <v>651</v>
      </c>
      <c r="C14" s="75">
        <v>233.1</v>
      </c>
      <c r="D14" s="75">
        <v>277.89999999999998</v>
      </c>
      <c r="E14" s="73">
        <v>393</v>
      </c>
      <c r="F14" s="251">
        <v>483.9</v>
      </c>
      <c r="G14" s="251">
        <v>626.1</v>
      </c>
      <c r="H14" s="251">
        <v>508.1</v>
      </c>
      <c r="I14" s="251">
        <v>488.6</v>
      </c>
      <c r="J14" s="251">
        <v>521.1</v>
      </c>
      <c r="K14" s="251">
        <v>306</v>
      </c>
      <c r="L14" s="251">
        <v>429.2</v>
      </c>
      <c r="M14" s="251">
        <v>527.29999999999995</v>
      </c>
      <c r="N14" s="251">
        <v>1812.9</v>
      </c>
    </row>
    <row r="15" spans="1:14" s="4" customFormat="1" ht="11.25" customHeight="1">
      <c r="A15" s="72" t="s">
        <v>658</v>
      </c>
      <c r="B15" s="74"/>
      <c r="C15" s="75"/>
      <c r="D15" s="75"/>
      <c r="E15" s="75"/>
      <c r="F15" s="251"/>
      <c r="G15" s="251"/>
      <c r="H15" s="251"/>
      <c r="I15" s="251"/>
      <c r="J15" s="251"/>
      <c r="K15" s="251"/>
      <c r="L15" s="251"/>
      <c r="M15" s="251"/>
      <c r="N15" s="251"/>
    </row>
    <row r="16" spans="1:14" s="4" customFormat="1" ht="10.5" customHeight="1">
      <c r="A16" s="72" t="s">
        <v>659</v>
      </c>
      <c r="B16" s="72" t="s">
        <v>651</v>
      </c>
      <c r="C16" s="75">
        <v>51.6</v>
      </c>
      <c r="D16" s="75">
        <v>53.2</v>
      </c>
      <c r="E16" s="75">
        <v>34.799999999999997</v>
      </c>
      <c r="F16" s="251">
        <v>45.6</v>
      </c>
      <c r="G16" s="251">
        <v>47</v>
      </c>
      <c r="H16" s="251">
        <v>59.4</v>
      </c>
      <c r="I16" s="251">
        <v>68.5</v>
      </c>
      <c r="J16" s="251">
        <v>56.1</v>
      </c>
      <c r="K16" s="251" t="s">
        <v>10</v>
      </c>
      <c r="L16" s="251" t="s">
        <v>10</v>
      </c>
      <c r="M16" s="251" t="s">
        <v>10</v>
      </c>
      <c r="N16" s="251" t="s">
        <v>10</v>
      </c>
    </row>
    <row r="17" spans="1:14" s="4" customFormat="1">
      <c r="A17" s="72" t="s">
        <v>660</v>
      </c>
      <c r="B17" s="72" t="s">
        <v>661</v>
      </c>
      <c r="C17" s="73">
        <v>76</v>
      </c>
      <c r="D17" s="75">
        <v>79.2</v>
      </c>
      <c r="E17" s="75">
        <v>63.9</v>
      </c>
      <c r="F17" s="251">
        <v>57</v>
      </c>
      <c r="G17" s="251">
        <v>64</v>
      </c>
      <c r="H17" s="251">
        <v>43.6</v>
      </c>
      <c r="I17" s="251">
        <v>74</v>
      </c>
      <c r="J17" s="251">
        <v>59</v>
      </c>
      <c r="K17" s="251">
        <v>38</v>
      </c>
      <c r="L17" s="251">
        <v>58</v>
      </c>
      <c r="M17" s="251">
        <v>74</v>
      </c>
      <c r="N17" s="251">
        <v>101.9</v>
      </c>
    </row>
    <row r="18" spans="1:14" s="4" customFormat="1" ht="9" customHeight="1">
      <c r="A18" s="72"/>
      <c r="B18" s="72"/>
      <c r="C18" s="73"/>
      <c r="D18" s="75"/>
      <c r="E18" s="75"/>
      <c r="F18" s="251"/>
      <c r="G18" s="251"/>
      <c r="H18" s="251"/>
      <c r="I18" s="251"/>
      <c r="J18" s="251"/>
      <c r="K18" s="251"/>
      <c r="L18" s="251"/>
      <c r="M18" s="251"/>
      <c r="N18" s="251"/>
    </row>
    <row r="19" spans="1:14" s="4" customFormat="1">
      <c r="A19" s="72" t="s">
        <v>662</v>
      </c>
      <c r="B19" s="72" t="s">
        <v>661</v>
      </c>
      <c r="C19" s="75">
        <v>568.70000000000005</v>
      </c>
      <c r="D19" s="75">
        <v>732.8</v>
      </c>
      <c r="E19" s="75">
        <v>774.3</v>
      </c>
      <c r="F19" s="251">
        <v>754.1</v>
      </c>
      <c r="G19" s="251">
        <v>344.8</v>
      </c>
      <c r="H19" s="251">
        <v>491.2</v>
      </c>
      <c r="I19" s="251">
        <v>359.9</v>
      </c>
      <c r="J19" s="251">
        <v>346.5</v>
      </c>
      <c r="K19" s="251">
        <v>278.5</v>
      </c>
      <c r="L19" s="251">
        <v>408.7</v>
      </c>
      <c r="M19" s="251">
        <v>602.6</v>
      </c>
      <c r="N19" s="251">
        <v>721.4</v>
      </c>
    </row>
    <row r="20" spans="1:14" s="4" customFormat="1" ht="10.5" customHeight="1">
      <c r="A20" s="72" t="s">
        <v>663</v>
      </c>
      <c r="B20" s="72"/>
      <c r="C20" s="75"/>
      <c r="D20" s="75"/>
      <c r="E20" s="75"/>
      <c r="F20" s="251"/>
      <c r="G20" s="251"/>
      <c r="H20" s="251"/>
      <c r="I20" s="251"/>
      <c r="J20" s="251"/>
      <c r="K20" s="251"/>
      <c r="L20" s="251"/>
      <c r="M20" s="251"/>
      <c r="N20" s="251"/>
    </row>
    <row r="21" spans="1:14" s="4" customFormat="1" ht="12" customHeight="1">
      <c r="A21" s="72" t="s">
        <v>664</v>
      </c>
      <c r="B21" s="72" t="s">
        <v>661</v>
      </c>
      <c r="C21" s="75">
        <v>135.6</v>
      </c>
      <c r="D21" s="75">
        <v>110.4</v>
      </c>
      <c r="E21" s="75">
        <v>88.7</v>
      </c>
      <c r="F21" s="251">
        <v>97.1</v>
      </c>
      <c r="G21" s="251">
        <v>148.6</v>
      </c>
      <c r="H21" s="251">
        <v>244.3</v>
      </c>
      <c r="I21" s="251">
        <v>253.1</v>
      </c>
      <c r="J21" s="251">
        <v>172.3</v>
      </c>
      <c r="K21" s="251" t="s">
        <v>10</v>
      </c>
      <c r="L21" s="251" t="s">
        <v>10</v>
      </c>
      <c r="M21" s="251" t="s">
        <v>10</v>
      </c>
      <c r="N21" s="251" t="s">
        <v>10</v>
      </c>
    </row>
    <row r="22" spans="1:14" s="4" customFormat="1" ht="12.75" hidden="1" customHeight="1">
      <c r="A22" s="72" t="s">
        <v>665</v>
      </c>
      <c r="B22" s="72" t="s">
        <v>651</v>
      </c>
      <c r="C22" s="75"/>
      <c r="D22" s="75"/>
      <c r="E22" s="75"/>
      <c r="F22" s="251"/>
      <c r="G22" s="251"/>
      <c r="H22" s="251"/>
      <c r="I22" s="251"/>
      <c r="J22" s="251"/>
      <c r="K22" s="251"/>
      <c r="L22" s="251"/>
      <c r="M22" s="251"/>
      <c r="N22" s="251"/>
    </row>
    <row r="23" spans="1:14" s="4" customFormat="1" ht="17.25" customHeight="1">
      <c r="A23" s="72" t="s">
        <v>666</v>
      </c>
      <c r="B23" s="72" t="s">
        <v>651</v>
      </c>
      <c r="C23" s="44">
        <v>2429.6</v>
      </c>
      <c r="D23" s="44">
        <v>4283.2</v>
      </c>
      <c r="E23" s="44">
        <v>2990.4</v>
      </c>
      <c r="F23" s="251">
        <v>2791.2</v>
      </c>
      <c r="G23" s="251">
        <v>2670</v>
      </c>
      <c r="H23" s="251">
        <v>2368.9</v>
      </c>
      <c r="I23" s="251">
        <v>2241.6999999999998</v>
      </c>
      <c r="J23" s="251">
        <v>1334.4</v>
      </c>
      <c r="K23" s="251">
        <v>814.8</v>
      </c>
      <c r="L23" s="251" t="s">
        <v>10</v>
      </c>
      <c r="M23" s="251" t="s">
        <v>10</v>
      </c>
      <c r="N23" s="251" t="s">
        <v>10</v>
      </c>
    </row>
    <row r="24" spans="1:14" s="4" customFormat="1" ht="10.5" hidden="1" customHeight="1">
      <c r="A24" s="72" t="s">
        <v>667</v>
      </c>
      <c r="B24" s="72" t="s">
        <v>668</v>
      </c>
      <c r="C24" s="44" t="s">
        <v>10</v>
      </c>
      <c r="D24" s="44"/>
      <c r="E24" s="44"/>
      <c r="F24" s="251"/>
      <c r="G24" s="251"/>
      <c r="H24" s="251"/>
      <c r="I24" s="251"/>
      <c r="J24" s="251"/>
      <c r="K24" s="251"/>
      <c r="L24" s="251"/>
      <c r="M24" s="251"/>
      <c r="N24" s="251"/>
    </row>
    <row r="25" spans="1:14" s="4" customFormat="1" ht="24.75" customHeight="1">
      <c r="A25" s="80" t="s">
        <v>669</v>
      </c>
      <c r="B25" s="77" t="s">
        <v>616</v>
      </c>
      <c r="C25" s="44">
        <v>33.799999999999997</v>
      </c>
      <c r="D25" s="44">
        <v>38.200000000000003</v>
      </c>
      <c r="E25" s="44">
        <v>108.5</v>
      </c>
      <c r="F25" s="251">
        <v>178.9</v>
      </c>
      <c r="G25" s="251">
        <v>192.9</v>
      </c>
      <c r="H25" s="251">
        <v>185.7</v>
      </c>
      <c r="I25" s="251">
        <v>160.30000000000001</v>
      </c>
      <c r="J25" s="251">
        <v>257.39999999999998</v>
      </c>
      <c r="K25" s="251">
        <v>161.19999999999999</v>
      </c>
      <c r="L25" s="251">
        <v>177.6</v>
      </c>
      <c r="M25" s="251">
        <v>205.8</v>
      </c>
      <c r="N25" s="251">
        <v>293.5</v>
      </c>
    </row>
    <row r="26" spans="1:14" s="4" customFormat="1" ht="24.75" customHeight="1">
      <c r="A26" s="80" t="s">
        <v>1500</v>
      </c>
      <c r="B26" s="77" t="s">
        <v>616</v>
      </c>
      <c r="C26" s="44"/>
      <c r="D26" s="44"/>
      <c r="E26" s="44"/>
      <c r="F26" s="251"/>
      <c r="G26" s="251"/>
      <c r="H26" s="251"/>
      <c r="I26" s="251">
        <v>19.7</v>
      </c>
      <c r="J26" s="251">
        <v>17.899999999999999</v>
      </c>
      <c r="K26" s="251">
        <v>62.3</v>
      </c>
      <c r="L26" s="251">
        <v>67.2</v>
      </c>
      <c r="M26" s="251">
        <v>74.599999999999994</v>
      </c>
      <c r="N26" s="251">
        <v>37.6</v>
      </c>
    </row>
    <row r="27" spans="1:14" s="4" customFormat="1" ht="50.25" customHeight="1">
      <c r="A27" s="80" t="s">
        <v>670</v>
      </c>
      <c r="B27" s="77" t="s">
        <v>1250</v>
      </c>
      <c r="C27" s="79">
        <v>17511.599999999999</v>
      </c>
      <c r="D27" s="79">
        <v>17267.400000000001</v>
      </c>
      <c r="E27" s="79">
        <v>13731.2</v>
      </c>
      <c r="F27" s="251">
        <v>16333.6</v>
      </c>
      <c r="G27" s="251">
        <v>11431.6</v>
      </c>
      <c r="H27" s="251">
        <v>10894.5</v>
      </c>
      <c r="I27" s="251">
        <v>8217.4</v>
      </c>
      <c r="J27" s="251">
        <v>4538.3999999999996</v>
      </c>
      <c r="K27" s="251">
        <v>6270</v>
      </c>
      <c r="L27" s="251">
        <v>7691.9</v>
      </c>
      <c r="M27" s="251">
        <v>5206.3999999999996</v>
      </c>
      <c r="N27" s="251">
        <v>6790.5</v>
      </c>
    </row>
    <row r="28" spans="1:14" s="4" customFormat="1" ht="30" customHeight="1">
      <c r="A28" s="80" t="s">
        <v>671</v>
      </c>
      <c r="B28" s="72" t="s">
        <v>672</v>
      </c>
      <c r="C28" s="44">
        <v>9.6</v>
      </c>
      <c r="D28" s="44">
        <v>4.8</v>
      </c>
      <c r="E28" s="44">
        <v>7.4</v>
      </c>
      <c r="F28" s="251">
        <v>6.5</v>
      </c>
      <c r="G28" s="251">
        <v>6.1</v>
      </c>
      <c r="H28" s="251">
        <v>8.1999999999999993</v>
      </c>
      <c r="I28" s="251">
        <v>10.9</v>
      </c>
      <c r="J28" s="251">
        <v>8.3000000000000007</v>
      </c>
      <c r="K28" s="251">
        <v>7</v>
      </c>
      <c r="L28" s="251">
        <v>10.7</v>
      </c>
      <c r="M28" s="251">
        <v>12.9</v>
      </c>
      <c r="N28" s="251">
        <v>12.6</v>
      </c>
    </row>
    <row r="29" spans="1:14" s="4" customFormat="1" ht="24" customHeight="1">
      <c r="A29" s="81" t="s">
        <v>1411</v>
      </c>
      <c r="B29" s="77" t="s">
        <v>651</v>
      </c>
      <c r="C29" s="44">
        <v>34496.699999999997</v>
      </c>
      <c r="D29" s="44">
        <v>35962.1</v>
      </c>
      <c r="E29" s="44">
        <v>39796.5</v>
      </c>
      <c r="F29" s="251">
        <v>40142.699999999997</v>
      </c>
      <c r="G29" s="251">
        <v>51142.3</v>
      </c>
      <c r="H29" s="251">
        <v>53732.3</v>
      </c>
      <c r="I29" s="251">
        <v>41219.5</v>
      </c>
      <c r="J29" s="251">
        <v>45609</v>
      </c>
      <c r="K29" s="251">
        <v>39648.400000000001</v>
      </c>
      <c r="L29" s="251">
        <v>55964.3</v>
      </c>
      <c r="M29" s="251">
        <v>57869.2</v>
      </c>
      <c r="N29" s="251">
        <v>86572.4</v>
      </c>
    </row>
    <row r="30" spans="1:14" s="4" customFormat="1" ht="25.5" customHeight="1">
      <c r="A30" s="80" t="s">
        <v>673</v>
      </c>
      <c r="B30" s="72" t="s">
        <v>674</v>
      </c>
      <c r="C30" s="44">
        <v>21.3</v>
      </c>
      <c r="D30" s="44">
        <v>14.2</v>
      </c>
      <c r="E30" s="44">
        <v>7.6</v>
      </c>
      <c r="F30" s="251">
        <v>6.6</v>
      </c>
      <c r="G30" s="251">
        <v>11.7</v>
      </c>
      <c r="H30" s="251">
        <v>7.7</v>
      </c>
      <c r="I30" s="251">
        <v>14.1</v>
      </c>
      <c r="J30" s="251">
        <v>12.4</v>
      </c>
      <c r="K30" s="251">
        <v>5</v>
      </c>
      <c r="L30" s="251">
        <v>4.9000000000000004</v>
      </c>
      <c r="M30" s="251">
        <v>7.3</v>
      </c>
      <c r="N30" s="251">
        <v>4.5999999999999996</v>
      </c>
    </row>
    <row r="31" spans="1:14" s="4" customFormat="1" ht="11.25" customHeight="1">
      <c r="A31" s="2143" t="s">
        <v>675</v>
      </c>
      <c r="B31" s="74"/>
      <c r="C31" s="44"/>
      <c r="D31" s="44"/>
      <c r="E31" s="44"/>
      <c r="F31" s="251"/>
      <c r="G31" s="251"/>
      <c r="H31" s="251"/>
      <c r="I31" s="251"/>
      <c r="J31" s="251"/>
      <c r="K31" s="251"/>
      <c r="L31" s="251"/>
      <c r="M31" s="251"/>
      <c r="N31" s="251"/>
    </row>
    <row r="32" spans="1:14" s="4" customFormat="1" ht="15" customHeight="1">
      <c r="A32" s="2143"/>
      <c r="B32" s="72" t="s">
        <v>676</v>
      </c>
      <c r="C32" s="44">
        <v>20</v>
      </c>
      <c r="D32" s="44">
        <v>4</v>
      </c>
      <c r="E32" s="44">
        <v>20</v>
      </c>
      <c r="F32" s="251">
        <v>14</v>
      </c>
      <c r="G32" s="251">
        <v>1</v>
      </c>
      <c r="H32" s="251">
        <v>21</v>
      </c>
      <c r="I32" s="251" t="s">
        <v>10</v>
      </c>
      <c r="J32" s="251" t="s">
        <v>10</v>
      </c>
      <c r="K32" s="251" t="s">
        <v>10</v>
      </c>
      <c r="L32" s="251" t="s">
        <v>10</v>
      </c>
      <c r="M32" s="251" t="s">
        <v>10</v>
      </c>
      <c r="N32" s="251" t="s">
        <v>10</v>
      </c>
    </row>
    <row r="33" spans="1:16" s="4" customFormat="1" ht="11.25" customHeight="1">
      <c r="A33" s="72" t="s">
        <v>677</v>
      </c>
      <c r="B33" s="72" t="s">
        <v>678</v>
      </c>
      <c r="C33" s="44">
        <v>15.5</v>
      </c>
      <c r="D33" s="44">
        <v>10.6</v>
      </c>
      <c r="E33" s="44">
        <v>13.9</v>
      </c>
      <c r="F33" s="251">
        <v>13.7</v>
      </c>
      <c r="G33" s="251">
        <v>21.5</v>
      </c>
      <c r="H33" s="251">
        <v>22.7</v>
      </c>
      <c r="I33" s="251">
        <v>25</v>
      </c>
      <c r="J33" s="251">
        <v>23.2</v>
      </c>
      <c r="K33" s="251">
        <v>13.3</v>
      </c>
      <c r="L33" s="251">
        <v>11.7</v>
      </c>
      <c r="M33" s="251">
        <v>11.4</v>
      </c>
      <c r="N33" s="251">
        <v>45.6</v>
      </c>
    </row>
    <row r="34" spans="1:16" s="4" customFormat="1" ht="12" customHeight="1">
      <c r="A34" s="365"/>
      <c r="B34" s="365"/>
      <c r="C34" s="366"/>
      <c r="D34" s="366"/>
      <c r="E34" s="366"/>
      <c r="F34" s="366"/>
      <c r="G34" s="361"/>
      <c r="H34" s="361"/>
      <c r="I34" s="361"/>
      <c r="J34" s="361"/>
      <c r="K34" s="361"/>
      <c r="L34" s="361"/>
      <c r="M34" s="361"/>
      <c r="N34" s="361"/>
    </row>
    <row r="35" spans="1:16" s="4" customFormat="1" ht="14.25">
      <c r="A35" s="2144"/>
      <c r="B35" s="2144"/>
      <c r="C35" s="2144"/>
    </row>
    <row r="36" spans="1:16" s="4" customFormat="1" ht="12" customHeight="1">
      <c r="A36" s="2145"/>
      <c r="B36" s="2145"/>
      <c r="C36" s="2145"/>
    </row>
    <row r="37" spans="1:16" s="4" customFormat="1" ht="21" customHeight="1">
      <c r="A37" s="88" t="s">
        <v>679</v>
      </c>
      <c r="B37" s="24"/>
    </row>
    <row r="38" spans="1:16" s="4" customFormat="1">
      <c r="A38" s="2146" t="s">
        <v>711</v>
      </c>
      <c r="B38" s="2146"/>
      <c r="C38" s="2146"/>
      <c r="D38" s="74"/>
      <c r="E38" s="74"/>
      <c r="F38" s="74"/>
      <c r="G38" s="74"/>
      <c r="H38" s="74"/>
    </row>
    <row r="39" spans="1:16" s="4" customFormat="1" ht="9.75" customHeight="1">
      <c r="A39" s="369"/>
      <c r="B39" s="369"/>
      <c r="C39" s="74"/>
      <c r="D39" s="74"/>
      <c r="E39" s="74"/>
      <c r="F39" s="74"/>
      <c r="G39" s="74"/>
      <c r="H39" s="74"/>
    </row>
    <row r="40" spans="1:16" s="4" customFormat="1" ht="14.25" customHeight="1">
      <c r="A40" s="370"/>
      <c r="B40" s="370"/>
      <c r="C40" s="371">
        <v>2011</v>
      </c>
      <c r="D40" s="371">
        <v>2012</v>
      </c>
      <c r="E40" s="371">
        <v>2013</v>
      </c>
      <c r="F40" s="371">
        <v>2014</v>
      </c>
      <c r="G40" s="371">
        <v>2015</v>
      </c>
      <c r="H40" s="371">
        <v>2016</v>
      </c>
      <c r="I40" s="371">
        <v>2017</v>
      </c>
      <c r="J40" s="371">
        <v>2019</v>
      </c>
      <c r="K40" s="371">
        <v>2020</v>
      </c>
      <c r="L40" s="371">
        <v>2021</v>
      </c>
      <c r="M40" s="371">
        <v>2022</v>
      </c>
      <c r="N40" s="371">
        <v>2023</v>
      </c>
    </row>
    <row r="41" spans="1:16" s="4" customFormat="1" ht="15" customHeight="1">
      <c r="A41" s="74"/>
      <c r="B41" s="74"/>
      <c r="C41" s="74"/>
      <c r="D41" s="74"/>
      <c r="E41" s="74"/>
      <c r="F41" s="74"/>
      <c r="G41" s="74"/>
      <c r="H41" s="74"/>
      <c r="L41" s="272"/>
      <c r="M41" s="272"/>
      <c r="N41" s="272"/>
    </row>
    <row r="42" spans="1:16" s="4" customFormat="1" ht="10.5" customHeight="1">
      <c r="A42" s="82" t="s">
        <v>20</v>
      </c>
      <c r="B42" s="82"/>
      <c r="C42" s="83">
        <v>2180.5</v>
      </c>
      <c r="D42" s="83">
        <v>2502.9</v>
      </c>
      <c r="E42" s="83">
        <v>2576.1999999999998</v>
      </c>
      <c r="F42" s="84">
        <v>2865.3</v>
      </c>
      <c r="G42" s="84">
        <v>3364.2</v>
      </c>
      <c r="H42" s="272">
        <v>3443.3</v>
      </c>
      <c r="I42" s="272">
        <v>4300.2</v>
      </c>
      <c r="J42" s="272">
        <v>4775.8999999999996</v>
      </c>
      <c r="K42" s="272">
        <v>4567.3999999999996</v>
      </c>
      <c r="L42" s="272">
        <v>5930.6</v>
      </c>
      <c r="M42" s="272">
        <v>6436.2</v>
      </c>
      <c r="N42" s="272">
        <v>7402.4</v>
      </c>
      <c r="O42" s="239"/>
      <c r="P42" s="2109"/>
    </row>
    <row r="43" spans="1:16" s="4" customFormat="1" ht="10.5" customHeight="1">
      <c r="A43" s="85" t="s">
        <v>21</v>
      </c>
      <c r="B43" s="85"/>
      <c r="C43" s="75"/>
      <c r="D43" s="75"/>
      <c r="E43" s="75"/>
      <c r="F43" s="74"/>
      <c r="G43" s="74"/>
      <c r="H43" s="74"/>
    </row>
    <row r="44" spans="1:16" s="4" customFormat="1" ht="8.25" customHeight="1">
      <c r="A44" s="86"/>
      <c r="B44" s="86"/>
      <c r="C44" s="75"/>
      <c r="D44" s="75"/>
      <c r="E44" s="75"/>
      <c r="F44" s="74"/>
      <c r="G44" s="74"/>
      <c r="H44" s="74"/>
    </row>
    <row r="45" spans="1:16" s="4" customFormat="1" ht="9.75" customHeight="1">
      <c r="A45" s="85" t="s">
        <v>17</v>
      </c>
      <c r="B45" s="85"/>
      <c r="C45" s="75">
        <v>658.4</v>
      </c>
      <c r="D45" s="75">
        <v>783.5</v>
      </c>
      <c r="E45" s="75">
        <v>634.9</v>
      </c>
      <c r="F45" s="74">
        <v>768.8</v>
      </c>
      <c r="G45" s="74">
        <v>840.3</v>
      </c>
      <c r="H45" s="274">
        <v>841</v>
      </c>
      <c r="I45" s="274">
        <v>1478.6</v>
      </c>
      <c r="J45" s="274">
        <v>1183.2</v>
      </c>
      <c r="K45" s="274">
        <v>1093.2</v>
      </c>
      <c r="L45" s="274">
        <v>1908</v>
      </c>
      <c r="M45" s="274">
        <v>2223.6999999999998</v>
      </c>
      <c r="N45" s="274">
        <v>3109.2</v>
      </c>
      <c r="O45" s="239"/>
    </row>
    <row r="46" spans="1:16" s="4" customFormat="1" ht="9" customHeight="1">
      <c r="A46" s="85"/>
      <c r="B46" s="85"/>
      <c r="C46" s="75"/>
      <c r="D46" s="75"/>
      <c r="E46" s="75"/>
      <c r="F46" s="74"/>
      <c r="G46" s="74"/>
      <c r="H46" s="251"/>
      <c r="I46" s="251"/>
      <c r="J46" s="251"/>
      <c r="K46" s="251"/>
      <c r="L46" s="251"/>
      <c r="M46" s="251"/>
      <c r="N46" s="251"/>
    </row>
    <row r="47" spans="1:16" s="4" customFormat="1" ht="9.75" customHeight="1">
      <c r="A47" s="87" t="s">
        <v>15</v>
      </c>
      <c r="B47" s="87"/>
      <c r="C47" s="75">
        <v>491.6</v>
      </c>
      <c r="D47" s="75">
        <v>416.8</v>
      </c>
      <c r="E47" s="73">
        <v>487</v>
      </c>
      <c r="F47" s="74">
        <v>355.1</v>
      </c>
      <c r="G47" s="74">
        <v>436.4</v>
      </c>
      <c r="H47" s="274">
        <v>529.6</v>
      </c>
      <c r="I47" s="274">
        <v>480</v>
      </c>
      <c r="J47" s="274">
        <v>886</v>
      </c>
      <c r="K47" s="274">
        <v>722.7</v>
      </c>
      <c r="L47" s="274">
        <v>1060.0999999999999</v>
      </c>
      <c r="M47" s="274">
        <v>1376.6</v>
      </c>
      <c r="N47" s="274">
        <v>1497.2</v>
      </c>
      <c r="O47" s="239"/>
    </row>
    <row r="48" spans="1:16" s="4" customFormat="1" ht="10.5" customHeight="1">
      <c r="A48" s="87"/>
      <c r="B48" s="87"/>
      <c r="C48" s="75"/>
      <c r="D48" s="75"/>
      <c r="E48" s="75"/>
      <c r="F48" s="74"/>
      <c r="G48" s="74"/>
      <c r="H48" s="274"/>
      <c r="I48" s="274"/>
      <c r="J48" s="274"/>
      <c r="K48" s="274"/>
      <c r="L48" s="274"/>
      <c r="M48" s="274"/>
      <c r="N48" s="274"/>
    </row>
    <row r="49" spans="1:15" s="4" customFormat="1" ht="10.5" customHeight="1">
      <c r="A49" s="87" t="s">
        <v>16</v>
      </c>
      <c r="B49" s="87"/>
      <c r="C49" s="75">
        <v>893.1</v>
      </c>
      <c r="D49" s="75">
        <v>1145.3</v>
      </c>
      <c r="E49" s="75">
        <v>1305.5999999999999</v>
      </c>
      <c r="F49" s="74">
        <v>1460.5</v>
      </c>
      <c r="G49" s="74">
        <v>1813.1</v>
      </c>
      <c r="H49" s="274">
        <v>1796.2</v>
      </c>
      <c r="I49" s="274">
        <v>2052.6</v>
      </c>
      <c r="J49" s="274">
        <v>2397.6999999999998</v>
      </c>
      <c r="K49" s="274">
        <v>2533.1</v>
      </c>
      <c r="L49" s="274">
        <v>2694.1</v>
      </c>
      <c r="M49" s="274">
        <v>2550.4</v>
      </c>
      <c r="N49" s="274">
        <v>2389.6</v>
      </c>
      <c r="O49" s="239"/>
    </row>
    <row r="50" spans="1:15" s="4" customFormat="1" ht="12" customHeight="1">
      <c r="A50" s="87"/>
      <c r="B50" s="87"/>
      <c r="C50" s="75"/>
      <c r="D50" s="75"/>
      <c r="E50" s="75"/>
      <c r="F50" s="74"/>
      <c r="G50" s="74"/>
      <c r="H50" s="274"/>
      <c r="I50" s="274"/>
      <c r="J50" s="274"/>
      <c r="K50" s="274"/>
      <c r="L50" s="274"/>
      <c r="M50" s="274"/>
      <c r="N50" s="274"/>
    </row>
    <row r="51" spans="1:15">
      <c r="A51" s="87" t="s">
        <v>712</v>
      </c>
      <c r="B51" s="87"/>
      <c r="C51" s="75">
        <v>134.1</v>
      </c>
      <c r="D51" s="75">
        <v>157.30000000000001</v>
      </c>
      <c r="E51" s="73">
        <v>148.69999999999999</v>
      </c>
      <c r="F51" s="75">
        <v>280.89999999999998</v>
      </c>
      <c r="G51" s="75">
        <v>274.39999999999998</v>
      </c>
      <c r="H51" s="274">
        <v>276.5</v>
      </c>
      <c r="I51" s="274">
        <v>289</v>
      </c>
      <c r="J51" s="274">
        <v>309</v>
      </c>
      <c r="K51" s="274">
        <v>218.4</v>
      </c>
      <c r="L51" s="274">
        <v>268.39999999999998</v>
      </c>
      <c r="M51" s="274">
        <v>285.5</v>
      </c>
      <c r="N51" s="274">
        <v>406.4</v>
      </c>
    </row>
    <row r="52" spans="1:15">
      <c r="A52" s="363"/>
      <c r="B52" s="363"/>
      <c r="C52" s="36"/>
      <c r="D52" s="364"/>
      <c r="E52" s="364"/>
      <c r="F52" s="364"/>
      <c r="G52" s="364"/>
      <c r="H52" s="364"/>
      <c r="I52" s="364"/>
      <c r="J52" s="364"/>
      <c r="K52" s="364"/>
      <c r="L52" s="364"/>
      <c r="M52" s="364"/>
      <c r="N52" s="364"/>
    </row>
    <row r="53" spans="1:15" ht="13.5">
      <c r="A53" s="20"/>
      <c r="B53" s="8"/>
      <c r="C53" s="4"/>
    </row>
    <row r="54" spans="1:15">
      <c r="A54" s="11"/>
      <c r="B54" s="8"/>
      <c r="C54" s="4"/>
      <c r="M54" s="239"/>
      <c r="N54" s="239"/>
    </row>
    <row r="60" spans="1:15" ht="11.25" customHeight="1"/>
    <row r="61" spans="1:15" ht="12.75" customHeight="1"/>
    <row r="62" spans="1:15" ht="12.75" customHeight="1"/>
    <row r="63" spans="1:15" ht="12" customHeight="1"/>
    <row r="64" spans="1:15" ht="13.5" customHeight="1"/>
    <row r="126" customFormat="1" hidden="1"/>
    <row r="127" customFormat="1" hidden="1"/>
    <row r="128" customFormat="1" hidden="1"/>
  </sheetData>
  <mergeCells count="5">
    <mergeCell ref="A31:A32"/>
    <mergeCell ref="A35:C35"/>
    <mergeCell ref="A36:C36"/>
    <mergeCell ref="A38:C38"/>
    <mergeCell ref="A1:M1"/>
  </mergeCells>
  <pageMargins left="1.1811023622047245" right="0.51181102362204722" top="0.70866141732283472" bottom="0.78740157480314965" header="0.51181102362204722" footer="0.59055118110236227"/>
  <pageSetup paperSize="9" scale="88" firstPageNumber="24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-0.249977111117893"/>
  </sheetPr>
  <dimension ref="A1:Q316"/>
  <sheetViews>
    <sheetView tabSelected="1" topLeftCell="A155" workbookViewId="0">
      <selection activeCell="Q79" sqref="Q79"/>
    </sheetView>
  </sheetViews>
  <sheetFormatPr defaultColWidth="10.6640625" defaultRowHeight="12.75"/>
  <cols>
    <col min="1" max="1" width="39" style="12" customWidth="1"/>
    <col min="2" max="2" width="5" style="12" hidden="1" customWidth="1"/>
    <col min="3" max="3" width="11.83203125" style="12" hidden="1" customWidth="1"/>
    <col min="4" max="4" width="11.1640625" style="12" hidden="1" customWidth="1"/>
    <col min="5" max="5" width="10.6640625" style="571" hidden="1" customWidth="1"/>
    <col min="6" max="6" width="14.33203125" style="12" hidden="1" customWidth="1"/>
    <col min="7" max="7" width="10.6640625" style="12" hidden="1" customWidth="1"/>
    <col min="8" max="8" width="0" style="727" hidden="1" customWidth="1"/>
    <col min="9" max="9" width="0" style="728" hidden="1" customWidth="1"/>
    <col min="10" max="10" width="0" style="727" hidden="1" customWidth="1"/>
    <col min="11" max="11" width="10.6640625" style="727" hidden="1" customWidth="1"/>
    <col min="12" max="12" width="11.1640625" style="727" hidden="1" customWidth="1"/>
    <col min="13" max="13" width="12" style="727" customWidth="1"/>
    <col min="14" max="14" width="12.83203125" style="727" customWidth="1"/>
    <col min="15" max="256" width="10.6640625" style="727"/>
    <col min="257" max="257" width="39" style="727" customWidth="1"/>
    <col min="258" max="265" width="0" style="727" hidden="1" customWidth="1"/>
    <col min="266" max="267" width="10.6640625" style="727"/>
    <col min="268" max="268" width="11.1640625" style="727" customWidth="1"/>
    <col min="269" max="269" width="12" style="727" customWidth="1"/>
    <col min="270" max="270" width="12.83203125" style="727" customWidth="1"/>
    <col min="271" max="512" width="10.6640625" style="727"/>
    <col min="513" max="513" width="39" style="727" customWidth="1"/>
    <col min="514" max="521" width="0" style="727" hidden="1" customWidth="1"/>
    <col min="522" max="523" width="10.6640625" style="727"/>
    <col min="524" max="524" width="11.1640625" style="727" customWidth="1"/>
    <col min="525" max="525" width="12" style="727" customWidth="1"/>
    <col min="526" max="526" width="12.83203125" style="727" customWidth="1"/>
    <col min="527" max="768" width="10.6640625" style="727"/>
    <col min="769" max="769" width="39" style="727" customWidth="1"/>
    <col min="770" max="777" width="0" style="727" hidden="1" customWidth="1"/>
    <col min="778" max="779" width="10.6640625" style="727"/>
    <col min="780" max="780" width="11.1640625" style="727" customWidth="1"/>
    <col min="781" max="781" width="12" style="727" customWidth="1"/>
    <col min="782" max="782" width="12.83203125" style="727" customWidth="1"/>
    <col min="783" max="1024" width="10.6640625" style="727"/>
    <col min="1025" max="1025" width="39" style="727" customWidth="1"/>
    <col min="1026" max="1033" width="0" style="727" hidden="1" customWidth="1"/>
    <col min="1034" max="1035" width="10.6640625" style="727"/>
    <col min="1036" max="1036" width="11.1640625" style="727" customWidth="1"/>
    <col min="1037" max="1037" width="12" style="727" customWidth="1"/>
    <col min="1038" max="1038" width="12.83203125" style="727" customWidth="1"/>
    <col min="1039" max="1280" width="10.6640625" style="727"/>
    <col min="1281" max="1281" width="39" style="727" customWidth="1"/>
    <col min="1282" max="1289" width="0" style="727" hidden="1" customWidth="1"/>
    <col min="1290" max="1291" width="10.6640625" style="727"/>
    <col min="1292" max="1292" width="11.1640625" style="727" customWidth="1"/>
    <col min="1293" max="1293" width="12" style="727" customWidth="1"/>
    <col min="1294" max="1294" width="12.83203125" style="727" customWidth="1"/>
    <col min="1295" max="1536" width="10.6640625" style="727"/>
    <col min="1537" max="1537" width="39" style="727" customWidth="1"/>
    <col min="1538" max="1545" width="0" style="727" hidden="1" customWidth="1"/>
    <col min="1546" max="1547" width="10.6640625" style="727"/>
    <col min="1548" max="1548" width="11.1640625" style="727" customWidth="1"/>
    <col min="1549" max="1549" width="12" style="727" customWidth="1"/>
    <col min="1550" max="1550" width="12.83203125" style="727" customWidth="1"/>
    <col min="1551" max="1792" width="10.6640625" style="727"/>
    <col min="1793" max="1793" width="39" style="727" customWidth="1"/>
    <col min="1794" max="1801" width="0" style="727" hidden="1" customWidth="1"/>
    <col min="1802" max="1803" width="10.6640625" style="727"/>
    <col min="1804" max="1804" width="11.1640625" style="727" customWidth="1"/>
    <col min="1805" max="1805" width="12" style="727" customWidth="1"/>
    <col min="1806" max="1806" width="12.83203125" style="727" customWidth="1"/>
    <col min="1807" max="2048" width="10.6640625" style="727"/>
    <col min="2049" max="2049" width="39" style="727" customWidth="1"/>
    <col min="2050" max="2057" width="0" style="727" hidden="1" customWidth="1"/>
    <col min="2058" max="2059" width="10.6640625" style="727"/>
    <col min="2060" max="2060" width="11.1640625" style="727" customWidth="1"/>
    <col min="2061" max="2061" width="12" style="727" customWidth="1"/>
    <col min="2062" max="2062" width="12.83203125" style="727" customWidth="1"/>
    <col min="2063" max="2304" width="10.6640625" style="727"/>
    <col min="2305" max="2305" width="39" style="727" customWidth="1"/>
    <col min="2306" max="2313" width="0" style="727" hidden="1" customWidth="1"/>
    <col min="2314" max="2315" width="10.6640625" style="727"/>
    <col min="2316" max="2316" width="11.1640625" style="727" customWidth="1"/>
    <col min="2317" max="2317" width="12" style="727" customWidth="1"/>
    <col min="2318" max="2318" width="12.83203125" style="727" customWidth="1"/>
    <col min="2319" max="2560" width="10.6640625" style="727"/>
    <col min="2561" max="2561" width="39" style="727" customWidth="1"/>
    <col min="2562" max="2569" width="0" style="727" hidden="1" customWidth="1"/>
    <col min="2570" max="2571" width="10.6640625" style="727"/>
    <col min="2572" max="2572" width="11.1640625" style="727" customWidth="1"/>
    <col min="2573" max="2573" width="12" style="727" customWidth="1"/>
    <col min="2574" max="2574" width="12.83203125" style="727" customWidth="1"/>
    <col min="2575" max="2816" width="10.6640625" style="727"/>
    <col min="2817" max="2817" width="39" style="727" customWidth="1"/>
    <col min="2818" max="2825" width="0" style="727" hidden="1" customWidth="1"/>
    <col min="2826" max="2827" width="10.6640625" style="727"/>
    <col min="2828" max="2828" width="11.1640625" style="727" customWidth="1"/>
    <col min="2829" max="2829" width="12" style="727" customWidth="1"/>
    <col min="2830" max="2830" width="12.83203125" style="727" customWidth="1"/>
    <col min="2831" max="3072" width="10.6640625" style="727"/>
    <col min="3073" max="3073" width="39" style="727" customWidth="1"/>
    <col min="3074" max="3081" width="0" style="727" hidden="1" customWidth="1"/>
    <col min="3082" max="3083" width="10.6640625" style="727"/>
    <col min="3084" max="3084" width="11.1640625" style="727" customWidth="1"/>
    <col min="3085" max="3085" width="12" style="727" customWidth="1"/>
    <col min="3086" max="3086" width="12.83203125" style="727" customWidth="1"/>
    <col min="3087" max="3328" width="10.6640625" style="727"/>
    <col min="3329" max="3329" width="39" style="727" customWidth="1"/>
    <col min="3330" max="3337" width="0" style="727" hidden="1" customWidth="1"/>
    <col min="3338" max="3339" width="10.6640625" style="727"/>
    <col min="3340" max="3340" width="11.1640625" style="727" customWidth="1"/>
    <col min="3341" max="3341" width="12" style="727" customWidth="1"/>
    <col min="3342" max="3342" width="12.83203125" style="727" customWidth="1"/>
    <col min="3343" max="3584" width="10.6640625" style="727"/>
    <col min="3585" max="3585" width="39" style="727" customWidth="1"/>
    <col min="3586" max="3593" width="0" style="727" hidden="1" customWidth="1"/>
    <col min="3594" max="3595" width="10.6640625" style="727"/>
    <col min="3596" max="3596" width="11.1640625" style="727" customWidth="1"/>
    <col min="3597" max="3597" width="12" style="727" customWidth="1"/>
    <col min="3598" max="3598" width="12.83203125" style="727" customWidth="1"/>
    <col min="3599" max="3840" width="10.6640625" style="727"/>
    <col min="3841" max="3841" width="39" style="727" customWidth="1"/>
    <col min="3842" max="3849" width="0" style="727" hidden="1" customWidth="1"/>
    <col min="3850" max="3851" width="10.6640625" style="727"/>
    <col min="3852" max="3852" width="11.1640625" style="727" customWidth="1"/>
    <col min="3853" max="3853" width="12" style="727" customWidth="1"/>
    <col min="3854" max="3854" width="12.83203125" style="727" customWidth="1"/>
    <col min="3855" max="4096" width="10.6640625" style="727"/>
    <col min="4097" max="4097" width="39" style="727" customWidth="1"/>
    <col min="4098" max="4105" width="0" style="727" hidden="1" customWidth="1"/>
    <col min="4106" max="4107" width="10.6640625" style="727"/>
    <col min="4108" max="4108" width="11.1640625" style="727" customWidth="1"/>
    <col min="4109" max="4109" width="12" style="727" customWidth="1"/>
    <col min="4110" max="4110" width="12.83203125" style="727" customWidth="1"/>
    <col min="4111" max="4352" width="10.6640625" style="727"/>
    <col min="4353" max="4353" width="39" style="727" customWidth="1"/>
    <col min="4354" max="4361" width="0" style="727" hidden="1" customWidth="1"/>
    <col min="4362" max="4363" width="10.6640625" style="727"/>
    <col min="4364" max="4364" width="11.1640625" style="727" customWidth="1"/>
    <col min="4365" max="4365" width="12" style="727" customWidth="1"/>
    <col min="4366" max="4366" width="12.83203125" style="727" customWidth="1"/>
    <col min="4367" max="4608" width="10.6640625" style="727"/>
    <col min="4609" max="4609" width="39" style="727" customWidth="1"/>
    <col min="4610" max="4617" width="0" style="727" hidden="1" customWidth="1"/>
    <col min="4618" max="4619" width="10.6640625" style="727"/>
    <col min="4620" max="4620" width="11.1640625" style="727" customWidth="1"/>
    <col min="4621" max="4621" width="12" style="727" customWidth="1"/>
    <col min="4622" max="4622" width="12.83203125" style="727" customWidth="1"/>
    <col min="4623" max="4864" width="10.6640625" style="727"/>
    <col min="4865" max="4865" width="39" style="727" customWidth="1"/>
    <col min="4866" max="4873" width="0" style="727" hidden="1" customWidth="1"/>
    <col min="4874" max="4875" width="10.6640625" style="727"/>
    <col min="4876" max="4876" width="11.1640625" style="727" customWidth="1"/>
    <col min="4877" max="4877" width="12" style="727" customWidth="1"/>
    <col min="4878" max="4878" width="12.83203125" style="727" customWidth="1"/>
    <col min="4879" max="5120" width="10.6640625" style="727"/>
    <col min="5121" max="5121" width="39" style="727" customWidth="1"/>
    <col min="5122" max="5129" width="0" style="727" hidden="1" customWidth="1"/>
    <col min="5130" max="5131" width="10.6640625" style="727"/>
    <col min="5132" max="5132" width="11.1640625" style="727" customWidth="1"/>
    <col min="5133" max="5133" width="12" style="727" customWidth="1"/>
    <col min="5134" max="5134" width="12.83203125" style="727" customWidth="1"/>
    <col min="5135" max="5376" width="10.6640625" style="727"/>
    <col min="5377" max="5377" width="39" style="727" customWidth="1"/>
    <col min="5378" max="5385" width="0" style="727" hidden="1" customWidth="1"/>
    <col min="5386" max="5387" width="10.6640625" style="727"/>
    <col min="5388" max="5388" width="11.1640625" style="727" customWidth="1"/>
    <col min="5389" max="5389" width="12" style="727" customWidth="1"/>
    <col min="5390" max="5390" width="12.83203125" style="727" customWidth="1"/>
    <col min="5391" max="5632" width="10.6640625" style="727"/>
    <col min="5633" max="5633" width="39" style="727" customWidth="1"/>
    <col min="5634" max="5641" width="0" style="727" hidden="1" customWidth="1"/>
    <col min="5642" max="5643" width="10.6640625" style="727"/>
    <col min="5644" max="5644" width="11.1640625" style="727" customWidth="1"/>
    <col min="5645" max="5645" width="12" style="727" customWidth="1"/>
    <col min="5646" max="5646" width="12.83203125" style="727" customWidth="1"/>
    <col min="5647" max="5888" width="10.6640625" style="727"/>
    <col min="5889" max="5889" width="39" style="727" customWidth="1"/>
    <col min="5890" max="5897" width="0" style="727" hidden="1" customWidth="1"/>
    <col min="5898" max="5899" width="10.6640625" style="727"/>
    <col min="5900" max="5900" width="11.1640625" style="727" customWidth="1"/>
    <col min="5901" max="5901" width="12" style="727" customWidth="1"/>
    <col min="5902" max="5902" width="12.83203125" style="727" customWidth="1"/>
    <col min="5903" max="6144" width="10.6640625" style="727"/>
    <col min="6145" max="6145" width="39" style="727" customWidth="1"/>
    <col min="6146" max="6153" width="0" style="727" hidden="1" customWidth="1"/>
    <col min="6154" max="6155" width="10.6640625" style="727"/>
    <col min="6156" max="6156" width="11.1640625" style="727" customWidth="1"/>
    <col min="6157" max="6157" width="12" style="727" customWidth="1"/>
    <col min="6158" max="6158" width="12.83203125" style="727" customWidth="1"/>
    <col min="6159" max="6400" width="10.6640625" style="727"/>
    <col min="6401" max="6401" width="39" style="727" customWidth="1"/>
    <col min="6402" max="6409" width="0" style="727" hidden="1" customWidth="1"/>
    <col min="6410" max="6411" width="10.6640625" style="727"/>
    <col min="6412" max="6412" width="11.1640625" style="727" customWidth="1"/>
    <col min="6413" max="6413" width="12" style="727" customWidth="1"/>
    <col min="6414" max="6414" width="12.83203125" style="727" customWidth="1"/>
    <col min="6415" max="6656" width="10.6640625" style="727"/>
    <col min="6657" max="6657" width="39" style="727" customWidth="1"/>
    <col min="6658" max="6665" width="0" style="727" hidden="1" customWidth="1"/>
    <col min="6666" max="6667" width="10.6640625" style="727"/>
    <col min="6668" max="6668" width="11.1640625" style="727" customWidth="1"/>
    <col min="6669" max="6669" width="12" style="727" customWidth="1"/>
    <col min="6670" max="6670" width="12.83203125" style="727" customWidth="1"/>
    <col min="6671" max="6912" width="10.6640625" style="727"/>
    <col min="6913" max="6913" width="39" style="727" customWidth="1"/>
    <col min="6914" max="6921" width="0" style="727" hidden="1" customWidth="1"/>
    <col min="6922" max="6923" width="10.6640625" style="727"/>
    <col min="6924" max="6924" width="11.1640625" style="727" customWidth="1"/>
    <col min="6925" max="6925" width="12" style="727" customWidth="1"/>
    <col min="6926" max="6926" width="12.83203125" style="727" customWidth="1"/>
    <col min="6927" max="7168" width="10.6640625" style="727"/>
    <col min="7169" max="7169" width="39" style="727" customWidth="1"/>
    <col min="7170" max="7177" width="0" style="727" hidden="1" customWidth="1"/>
    <col min="7178" max="7179" width="10.6640625" style="727"/>
    <col min="7180" max="7180" width="11.1640625" style="727" customWidth="1"/>
    <col min="7181" max="7181" width="12" style="727" customWidth="1"/>
    <col min="7182" max="7182" width="12.83203125" style="727" customWidth="1"/>
    <col min="7183" max="7424" width="10.6640625" style="727"/>
    <col min="7425" max="7425" width="39" style="727" customWidth="1"/>
    <col min="7426" max="7433" width="0" style="727" hidden="1" customWidth="1"/>
    <col min="7434" max="7435" width="10.6640625" style="727"/>
    <col min="7436" max="7436" width="11.1640625" style="727" customWidth="1"/>
    <col min="7437" max="7437" width="12" style="727" customWidth="1"/>
    <col min="7438" max="7438" width="12.83203125" style="727" customWidth="1"/>
    <col min="7439" max="7680" width="10.6640625" style="727"/>
    <col min="7681" max="7681" width="39" style="727" customWidth="1"/>
    <col min="7682" max="7689" width="0" style="727" hidden="1" customWidth="1"/>
    <col min="7690" max="7691" width="10.6640625" style="727"/>
    <col min="7692" max="7692" width="11.1640625" style="727" customWidth="1"/>
    <col min="7693" max="7693" width="12" style="727" customWidth="1"/>
    <col min="7694" max="7694" width="12.83203125" style="727" customWidth="1"/>
    <col min="7695" max="7936" width="10.6640625" style="727"/>
    <col min="7937" max="7937" width="39" style="727" customWidth="1"/>
    <col min="7938" max="7945" width="0" style="727" hidden="1" customWidth="1"/>
    <col min="7946" max="7947" width="10.6640625" style="727"/>
    <col min="7948" max="7948" width="11.1640625" style="727" customWidth="1"/>
    <col min="7949" max="7949" width="12" style="727" customWidth="1"/>
    <col min="7950" max="7950" width="12.83203125" style="727" customWidth="1"/>
    <col min="7951" max="8192" width="10.6640625" style="727"/>
    <col min="8193" max="8193" width="39" style="727" customWidth="1"/>
    <col min="8194" max="8201" width="0" style="727" hidden="1" customWidth="1"/>
    <col min="8202" max="8203" width="10.6640625" style="727"/>
    <col min="8204" max="8204" width="11.1640625" style="727" customWidth="1"/>
    <col min="8205" max="8205" width="12" style="727" customWidth="1"/>
    <col min="8206" max="8206" width="12.83203125" style="727" customWidth="1"/>
    <col min="8207" max="8448" width="10.6640625" style="727"/>
    <col min="8449" max="8449" width="39" style="727" customWidth="1"/>
    <col min="8450" max="8457" width="0" style="727" hidden="1" customWidth="1"/>
    <col min="8458" max="8459" width="10.6640625" style="727"/>
    <col min="8460" max="8460" width="11.1640625" style="727" customWidth="1"/>
    <col min="8461" max="8461" width="12" style="727" customWidth="1"/>
    <col min="8462" max="8462" width="12.83203125" style="727" customWidth="1"/>
    <col min="8463" max="8704" width="10.6640625" style="727"/>
    <col min="8705" max="8705" width="39" style="727" customWidth="1"/>
    <col min="8706" max="8713" width="0" style="727" hidden="1" customWidth="1"/>
    <col min="8714" max="8715" width="10.6640625" style="727"/>
    <col min="8716" max="8716" width="11.1640625" style="727" customWidth="1"/>
    <col min="8717" max="8717" width="12" style="727" customWidth="1"/>
    <col min="8718" max="8718" width="12.83203125" style="727" customWidth="1"/>
    <col min="8719" max="8960" width="10.6640625" style="727"/>
    <col min="8961" max="8961" width="39" style="727" customWidth="1"/>
    <col min="8962" max="8969" width="0" style="727" hidden="1" customWidth="1"/>
    <col min="8970" max="8971" width="10.6640625" style="727"/>
    <col min="8972" max="8972" width="11.1640625" style="727" customWidth="1"/>
    <col min="8973" max="8973" width="12" style="727" customWidth="1"/>
    <col min="8974" max="8974" width="12.83203125" style="727" customWidth="1"/>
    <col min="8975" max="9216" width="10.6640625" style="727"/>
    <col min="9217" max="9217" width="39" style="727" customWidth="1"/>
    <col min="9218" max="9225" width="0" style="727" hidden="1" customWidth="1"/>
    <col min="9226" max="9227" width="10.6640625" style="727"/>
    <col min="9228" max="9228" width="11.1640625" style="727" customWidth="1"/>
    <col min="9229" max="9229" width="12" style="727" customWidth="1"/>
    <col min="9230" max="9230" width="12.83203125" style="727" customWidth="1"/>
    <col min="9231" max="9472" width="10.6640625" style="727"/>
    <col min="9473" max="9473" width="39" style="727" customWidth="1"/>
    <col min="9474" max="9481" width="0" style="727" hidden="1" customWidth="1"/>
    <col min="9482" max="9483" width="10.6640625" style="727"/>
    <col min="9484" max="9484" width="11.1640625" style="727" customWidth="1"/>
    <col min="9485" max="9485" width="12" style="727" customWidth="1"/>
    <col min="9486" max="9486" width="12.83203125" style="727" customWidth="1"/>
    <col min="9487" max="9728" width="10.6640625" style="727"/>
    <col min="9729" max="9729" width="39" style="727" customWidth="1"/>
    <col min="9730" max="9737" width="0" style="727" hidden="1" customWidth="1"/>
    <col min="9738" max="9739" width="10.6640625" style="727"/>
    <col min="9740" max="9740" width="11.1640625" style="727" customWidth="1"/>
    <col min="9741" max="9741" width="12" style="727" customWidth="1"/>
    <col min="9742" max="9742" width="12.83203125" style="727" customWidth="1"/>
    <col min="9743" max="9984" width="10.6640625" style="727"/>
    <col min="9985" max="9985" width="39" style="727" customWidth="1"/>
    <col min="9986" max="9993" width="0" style="727" hidden="1" customWidth="1"/>
    <col min="9994" max="9995" width="10.6640625" style="727"/>
    <col min="9996" max="9996" width="11.1640625" style="727" customWidth="1"/>
    <col min="9997" max="9997" width="12" style="727" customWidth="1"/>
    <col min="9998" max="9998" width="12.83203125" style="727" customWidth="1"/>
    <col min="9999" max="10240" width="10.6640625" style="727"/>
    <col min="10241" max="10241" width="39" style="727" customWidth="1"/>
    <col min="10242" max="10249" width="0" style="727" hidden="1" customWidth="1"/>
    <col min="10250" max="10251" width="10.6640625" style="727"/>
    <col min="10252" max="10252" width="11.1640625" style="727" customWidth="1"/>
    <col min="10253" max="10253" width="12" style="727" customWidth="1"/>
    <col min="10254" max="10254" width="12.83203125" style="727" customWidth="1"/>
    <col min="10255" max="10496" width="10.6640625" style="727"/>
    <col min="10497" max="10497" width="39" style="727" customWidth="1"/>
    <col min="10498" max="10505" width="0" style="727" hidden="1" customWidth="1"/>
    <col min="10506" max="10507" width="10.6640625" style="727"/>
    <col min="10508" max="10508" width="11.1640625" style="727" customWidth="1"/>
    <col min="10509" max="10509" width="12" style="727" customWidth="1"/>
    <col min="10510" max="10510" width="12.83203125" style="727" customWidth="1"/>
    <col min="10511" max="10752" width="10.6640625" style="727"/>
    <col min="10753" max="10753" width="39" style="727" customWidth="1"/>
    <col min="10754" max="10761" width="0" style="727" hidden="1" customWidth="1"/>
    <col min="10762" max="10763" width="10.6640625" style="727"/>
    <col min="10764" max="10764" width="11.1640625" style="727" customWidth="1"/>
    <col min="10765" max="10765" width="12" style="727" customWidth="1"/>
    <col min="10766" max="10766" width="12.83203125" style="727" customWidth="1"/>
    <col min="10767" max="11008" width="10.6640625" style="727"/>
    <col min="11009" max="11009" width="39" style="727" customWidth="1"/>
    <col min="11010" max="11017" width="0" style="727" hidden="1" customWidth="1"/>
    <col min="11018" max="11019" width="10.6640625" style="727"/>
    <col min="11020" max="11020" width="11.1640625" style="727" customWidth="1"/>
    <col min="11021" max="11021" width="12" style="727" customWidth="1"/>
    <col min="11022" max="11022" width="12.83203125" style="727" customWidth="1"/>
    <col min="11023" max="11264" width="10.6640625" style="727"/>
    <col min="11265" max="11265" width="39" style="727" customWidth="1"/>
    <col min="11266" max="11273" width="0" style="727" hidden="1" customWidth="1"/>
    <col min="11274" max="11275" width="10.6640625" style="727"/>
    <col min="11276" max="11276" width="11.1640625" style="727" customWidth="1"/>
    <col min="11277" max="11277" width="12" style="727" customWidth="1"/>
    <col min="11278" max="11278" width="12.83203125" style="727" customWidth="1"/>
    <col min="11279" max="11520" width="10.6640625" style="727"/>
    <col min="11521" max="11521" width="39" style="727" customWidth="1"/>
    <col min="11522" max="11529" width="0" style="727" hidden="1" customWidth="1"/>
    <col min="11530" max="11531" width="10.6640625" style="727"/>
    <col min="11532" max="11532" width="11.1640625" style="727" customWidth="1"/>
    <col min="11533" max="11533" width="12" style="727" customWidth="1"/>
    <col min="11534" max="11534" width="12.83203125" style="727" customWidth="1"/>
    <col min="11535" max="11776" width="10.6640625" style="727"/>
    <col min="11777" max="11777" width="39" style="727" customWidth="1"/>
    <col min="11778" max="11785" width="0" style="727" hidden="1" customWidth="1"/>
    <col min="11786" max="11787" width="10.6640625" style="727"/>
    <col min="11788" max="11788" width="11.1640625" style="727" customWidth="1"/>
    <col min="11789" max="11789" width="12" style="727" customWidth="1"/>
    <col min="11790" max="11790" width="12.83203125" style="727" customWidth="1"/>
    <col min="11791" max="12032" width="10.6640625" style="727"/>
    <col min="12033" max="12033" width="39" style="727" customWidth="1"/>
    <col min="12034" max="12041" width="0" style="727" hidden="1" customWidth="1"/>
    <col min="12042" max="12043" width="10.6640625" style="727"/>
    <col min="12044" max="12044" width="11.1640625" style="727" customWidth="1"/>
    <col min="12045" max="12045" width="12" style="727" customWidth="1"/>
    <col min="12046" max="12046" width="12.83203125" style="727" customWidth="1"/>
    <col min="12047" max="12288" width="10.6640625" style="727"/>
    <col min="12289" max="12289" width="39" style="727" customWidth="1"/>
    <col min="12290" max="12297" width="0" style="727" hidden="1" customWidth="1"/>
    <col min="12298" max="12299" width="10.6640625" style="727"/>
    <col min="12300" max="12300" width="11.1640625" style="727" customWidth="1"/>
    <col min="12301" max="12301" width="12" style="727" customWidth="1"/>
    <col min="12302" max="12302" width="12.83203125" style="727" customWidth="1"/>
    <col min="12303" max="12544" width="10.6640625" style="727"/>
    <col min="12545" max="12545" width="39" style="727" customWidth="1"/>
    <col min="12546" max="12553" width="0" style="727" hidden="1" customWidth="1"/>
    <col min="12554" max="12555" width="10.6640625" style="727"/>
    <col min="12556" max="12556" width="11.1640625" style="727" customWidth="1"/>
    <col min="12557" max="12557" width="12" style="727" customWidth="1"/>
    <col min="12558" max="12558" width="12.83203125" style="727" customWidth="1"/>
    <col min="12559" max="12800" width="10.6640625" style="727"/>
    <col min="12801" max="12801" width="39" style="727" customWidth="1"/>
    <col min="12802" max="12809" width="0" style="727" hidden="1" customWidth="1"/>
    <col min="12810" max="12811" width="10.6640625" style="727"/>
    <col min="12812" max="12812" width="11.1640625" style="727" customWidth="1"/>
    <col min="12813" max="12813" width="12" style="727" customWidth="1"/>
    <col min="12814" max="12814" width="12.83203125" style="727" customWidth="1"/>
    <col min="12815" max="13056" width="10.6640625" style="727"/>
    <col min="13057" max="13057" width="39" style="727" customWidth="1"/>
    <col min="13058" max="13065" width="0" style="727" hidden="1" customWidth="1"/>
    <col min="13066" max="13067" width="10.6640625" style="727"/>
    <col min="13068" max="13068" width="11.1640625" style="727" customWidth="1"/>
    <col min="13069" max="13069" width="12" style="727" customWidth="1"/>
    <col min="13070" max="13070" width="12.83203125" style="727" customWidth="1"/>
    <col min="13071" max="13312" width="10.6640625" style="727"/>
    <col min="13313" max="13313" width="39" style="727" customWidth="1"/>
    <col min="13314" max="13321" width="0" style="727" hidden="1" customWidth="1"/>
    <col min="13322" max="13323" width="10.6640625" style="727"/>
    <col min="13324" max="13324" width="11.1640625" style="727" customWidth="1"/>
    <col min="13325" max="13325" width="12" style="727" customWidth="1"/>
    <col min="13326" max="13326" width="12.83203125" style="727" customWidth="1"/>
    <col min="13327" max="13568" width="10.6640625" style="727"/>
    <col min="13569" max="13569" width="39" style="727" customWidth="1"/>
    <col min="13570" max="13577" width="0" style="727" hidden="1" customWidth="1"/>
    <col min="13578" max="13579" width="10.6640625" style="727"/>
    <col min="13580" max="13580" width="11.1640625" style="727" customWidth="1"/>
    <col min="13581" max="13581" width="12" style="727" customWidth="1"/>
    <col min="13582" max="13582" width="12.83203125" style="727" customWidth="1"/>
    <col min="13583" max="13824" width="10.6640625" style="727"/>
    <col min="13825" max="13825" width="39" style="727" customWidth="1"/>
    <col min="13826" max="13833" width="0" style="727" hidden="1" customWidth="1"/>
    <col min="13834" max="13835" width="10.6640625" style="727"/>
    <col min="13836" max="13836" width="11.1640625" style="727" customWidth="1"/>
    <col min="13837" max="13837" width="12" style="727" customWidth="1"/>
    <col min="13838" max="13838" width="12.83203125" style="727" customWidth="1"/>
    <col min="13839" max="14080" width="10.6640625" style="727"/>
    <col min="14081" max="14081" width="39" style="727" customWidth="1"/>
    <col min="14082" max="14089" width="0" style="727" hidden="1" customWidth="1"/>
    <col min="14090" max="14091" width="10.6640625" style="727"/>
    <col min="14092" max="14092" width="11.1640625" style="727" customWidth="1"/>
    <col min="14093" max="14093" width="12" style="727" customWidth="1"/>
    <col min="14094" max="14094" width="12.83203125" style="727" customWidth="1"/>
    <col min="14095" max="14336" width="10.6640625" style="727"/>
    <col min="14337" max="14337" width="39" style="727" customWidth="1"/>
    <col min="14338" max="14345" width="0" style="727" hidden="1" customWidth="1"/>
    <col min="14346" max="14347" width="10.6640625" style="727"/>
    <col min="14348" max="14348" width="11.1640625" style="727" customWidth="1"/>
    <col min="14349" max="14349" width="12" style="727" customWidth="1"/>
    <col min="14350" max="14350" width="12.83203125" style="727" customWidth="1"/>
    <col min="14351" max="14592" width="10.6640625" style="727"/>
    <col min="14593" max="14593" width="39" style="727" customWidth="1"/>
    <col min="14594" max="14601" width="0" style="727" hidden="1" customWidth="1"/>
    <col min="14602" max="14603" width="10.6640625" style="727"/>
    <col min="14604" max="14604" width="11.1640625" style="727" customWidth="1"/>
    <col min="14605" max="14605" width="12" style="727" customWidth="1"/>
    <col min="14606" max="14606" width="12.83203125" style="727" customWidth="1"/>
    <col min="14607" max="14848" width="10.6640625" style="727"/>
    <col min="14849" max="14849" width="39" style="727" customWidth="1"/>
    <col min="14850" max="14857" width="0" style="727" hidden="1" customWidth="1"/>
    <col min="14858" max="14859" width="10.6640625" style="727"/>
    <col min="14860" max="14860" width="11.1640625" style="727" customWidth="1"/>
    <col min="14861" max="14861" width="12" style="727" customWidth="1"/>
    <col min="14862" max="14862" width="12.83203125" style="727" customWidth="1"/>
    <col min="14863" max="15104" width="10.6640625" style="727"/>
    <col min="15105" max="15105" width="39" style="727" customWidth="1"/>
    <col min="15106" max="15113" width="0" style="727" hidden="1" customWidth="1"/>
    <col min="15114" max="15115" width="10.6640625" style="727"/>
    <col min="15116" max="15116" width="11.1640625" style="727" customWidth="1"/>
    <col min="15117" max="15117" width="12" style="727" customWidth="1"/>
    <col min="15118" max="15118" width="12.83203125" style="727" customWidth="1"/>
    <col min="15119" max="15360" width="10.6640625" style="727"/>
    <col min="15361" max="15361" width="39" style="727" customWidth="1"/>
    <col min="15362" max="15369" width="0" style="727" hidden="1" customWidth="1"/>
    <col min="15370" max="15371" width="10.6640625" style="727"/>
    <col min="15372" max="15372" width="11.1640625" style="727" customWidth="1"/>
    <col min="15373" max="15373" width="12" style="727" customWidth="1"/>
    <col min="15374" max="15374" width="12.83203125" style="727" customWidth="1"/>
    <col min="15375" max="15616" width="10.6640625" style="727"/>
    <col min="15617" max="15617" width="39" style="727" customWidth="1"/>
    <col min="15618" max="15625" width="0" style="727" hidden="1" customWidth="1"/>
    <col min="15626" max="15627" width="10.6640625" style="727"/>
    <col min="15628" max="15628" width="11.1640625" style="727" customWidth="1"/>
    <col min="15629" max="15629" width="12" style="727" customWidth="1"/>
    <col min="15630" max="15630" width="12.83203125" style="727" customWidth="1"/>
    <col min="15631" max="15872" width="10.6640625" style="727"/>
    <col min="15873" max="15873" width="39" style="727" customWidth="1"/>
    <col min="15874" max="15881" width="0" style="727" hidden="1" customWidth="1"/>
    <col min="15882" max="15883" width="10.6640625" style="727"/>
    <col min="15884" max="15884" width="11.1640625" style="727" customWidth="1"/>
    <col min="15885" max="15885" width="12" style="727" customWidth="1"/>
    <col min="15886" max="15886" width="12.83203125" style="727" customWidth="1"/>
    <col min="15887" max="16128" width="10.6640625" style="727"/>
    <col min="16129" max="16129" width="39" style="727" customWidth="1"/>
    <col min="16130" max="16137" width="0" style="727" hidden="1" customWidth="1"/>
    <col min="16138" max="16139" width="10.6640625" style="727"/>
    <col min="16140" max="16140" width="11.1640625" style="727" customWidth="1"/>
    <col min="16141" max="16141" width="12" style="727" customWidth="1"/>
    <col min="16142" max="16142" width="12.83203125" style="727" customWidth="1"/>
    <col min="16143" max="16384" width="10.6640625" style="727"/>
  </cols>
  <sheetData>
    <row r="1" spans="1:17" ht="15.75" customHeight="1">
      <c r="A1" s="452" t="s">
        <v>1233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</row>
    <row r="2" spans="1:17" ht="12.6" customHeight="1">
      <c r="A2" s="795"/>
      <c r="B2" s="795"/>
      <c r="C2" s="795"/>
      <c r="D2" s="795"/>
      <c r="E2" s="795"/>
      <c r="F2" s="795"/>
      <c r="G2" s="795"/>
      <c r="H2" s="795"/>
      <c r="I2" s="795"/>
    </row>
    <row r="3" spans="1:17" ht="13.5" customHeight="1">
      <c r="A3" s="999" t="s">
        <v>1293</v>
      </c>
      <c r="B3" s="999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</row>
    <row r="4" spans="1:17" ht="12.6" customHeight="1" thickBot="1">
      <c r="A4" s="2149" t="s">
        <v>1028</v>
      </c>
      <c r="B4" s="2149"/>
      <c r="C4" s="2149"/>
      <c r="D4" s="2149"/>
      <c r="E4" s="2149"/>
      <c r="F4" s="2149"/>
      <c r="G4" s="1602"/>
      <c r="H4" s="1603"/>
      <c r="I4" s="1604"/>
    </row>
    <row r="5" spans="1:17" ht="12.6" customHeight="1" thickBot="1">
      <c r="A5" s="1605"/>
      <c r="B5" s="1605"/>
      <c r="C5" s="1606">
        <v>2003</v>
      </c>
      <c r="D5" s="1606">
        <v>2004</v>
      </c>
      <c r="E5" s="1607">
        <v>2007</v>
      </c>
      <c r="F5" s="1607">
        <v>2011</v>
      </c>
      <c r="G5" s="1607">
        <v>2013</v>
      </c>
      <c r="H5" s="1606">
        <v>2014</v>
      </c>
      <c r="I5" s="1608">
        <v>2015</v>
      </c>
      <c r="J5" s="1608">
        <v>2016</v>
      </c>
      <c r="K5" s="1608">
        <v>2017</v>
      </c>
      <c r="L5" s="1608">
        <v>2018</v>
      </c>
      <c r="M5" s="1608">
        <v>2019</v>
      </c>
      <c r="N5" s="1608">
        <v>2020</v>
      </c>
      <c r="O5" s="1608">
        <v>2021</v>
      </c>
      <c r="P5" s="1608">
        <v>2022</v>
      </c>
      <c r="Q5" s="1608">
        <v>2023</v>
      </c>
    </row>
    <row r="6" spans="1:17" ht="12.6" customHeight="1">
      <c r="A6" s="741"/>
      <c r="B6" s="741"/>
      <c r="C6" s="745"/>
      <c r="D6" s="745"/>
      <c r="E6" s="745"/>
      <c r="F6" s="745"/>
      <c r="G6" s="745"/>
      <c r="H6" s="739"/>
      <c r="I6" s="739"/>
      <c r="J6" s="739"/>
    </row>
    <row r="7" spans="1:17" ht="12.6" customHeight="1">
      <c r="A7" s="741" t="s">
        <v>1029</v>
      </c>
      <c r="B7" s="741"/>
      <c r="C7" s="741">
        <v>4</v>
      </c>
      <c r="D7" s="741">
        <v>1</v>
      </c>
      <c r="E7" s="742" t="s">
        <v>10</v>
      </c>
      <c r="F7" s="742" t="s">
        <v>10</v>
      </c>
      <c r="G7" s="742" t="s">
        <v>10</v>
      </c>
      <c r="H7" s="742" t="s">
        <v>10</v>
      </c>
      <c r="I7" s="742" t="s">
        <v>10</v>
      </c>
      <c r="J7" s="742" t="s">
        <v>10</v>
      </c>
      <c r="K7" s="742" t="s">
        <v>10</v>
      </c>
      <c r="L7" s="976" t="s">
        <v>10</v>
      </c>
      <c r="M7" s="976" t="s">
        <v>10</v>
      </c>
      <c r="N7" s="976" t="s">
        <v>10</v>
      </c>
      <c r="O7" s="976" t="s">
        <v>10</v>
      </c>
      <c r="P7" s="976" t="s">
        <v>10</v>
      </c>
      <c r="Q7" s="976" t="s">
        <v>10</v>
      </c>
    </row>
    <row r="8" spans="1:17" ht="12.6" customHeight="1">
      <c r="A8" s="741" t="s">
        <v>1030</v>
      </c>
      <c r="B8" s="741"/>
      <c r="C8" s="741">
        <v>11</v>
      </c>
      <c r="D8" s="741">
        <v>1</v>
      </c>
      <c r="E8" s="741">
        <v>1</v>
      </c>
      <c r="F8" s="741">
        <v>4</v>
      </c>
      <c r="G8" s="741">
        <v>5</v>
      </c>
      <c r="H8" s="741">
        <v>3</v>
      </c>
      <c r="I8" s="741">
        <v>5</v>
      </c>
      <c r="J8" s="741">
        <v>5</v>
      </c>
      <c r="K8" s="741">
        <v>4</v>
      </c>
      <c r="L8" s="728">
        <v>7</v>
      </c>
      <c r="M8" s="728">
        <v>6</v>
      </c>
      <c r="N8" s="728">
        <v>6</v>
      </c>
      <c r="O8" s="1609">
        <v>6</v>
      </c>
      <c r="P8" s="1609">
        <v>6</v>
      </c>
      <c r="Q8" s="1609">
        <v>6</v>
      </c>
    </row>
    <row r="9" spans="1:17" ht="12.6" customHeight="1">
      <c r="A9" s="741" t="s">
        <v>1031</v>
      </c>
      <c r="B9" s="741"/>
      <c r="C9" s="741">
        <v>1020</v>
      </c>
      <c r="D9" s="741">
        <v>1107</v>
      </c>
      <c r="E9" s="741">
        <v>1107</v>
      </c>
      <c r="F9" s="802">
        <v>2462</v>
      </c>
      <c r="G9" s="741">
        <f>2261+818</f>
        <v>3079</v>
      </c>
      <c r="H9" s="741">
        <f>2220+381</f>
        <v>2601</v>
      </c>
      <c r="I9" s="749">
        <f>2244+405</f>
        <v>2649</v>
      </c>
      <c r="J9" s="749">
        <v>2726</v>
      </c>
      <c r="K9" s="749">
        <v>2802</v>
      </c>
      <c r="L9" s="749">
        <v>2903</v>
      </c>
      <c r="M9" s="749">
        <v>3093</v>
      </c>
      <c r="N9" s="749">
        <v>3322</v>
      </c>
      <c r="O9" s="1609">
        <v>3097</v>
      </c>
      <c r="P9" s="1609">
        <v>3337</v>
      </c>
      <c r="Q9" s="1609">
        <v>3592</v>
      </c>
    </row>
    <row r="10" spans="1:17" ht="12.6" customHeight="1" thickBot="1">
      <c r="A10" s="1602"/>
      <c r="B10" s="1602"/>
      <c r="C10" s="1602"/>
      <c r="D10" s="1602"/>
      <c r="E10" s="1602"/>
      <c r="F10" s="1602"/>
      <c r="G10" s="1610"/>
      <c r="H10" s="1610"/>
      <c r="I10" s="1610"/>
      <c r="J10" s="1610"/>
      <c r="K10" s="1603"/>
      <c r="L10" s="1603"/>
      <c r="M10" s="1603"/>
      <c r="N10" s="1603"/>
      <c r="O10" s="1603"/>
      <c r="P10" s="1603"/>
      <c r="Q10" s="1603"/>
    </row>
    <row r="11" spans="1:17" ht="12.6" customHeight="1">
      <c r="J11" s="728"/>
    </row>
    <row r="12" spans="1:17" ht="14.25" customHeight="1">
      <c r="A12" s="800" t="s">
        <v>1154</v>
      </c>
      <c r="B12" s="800"/>
      <c r="C12" s="800"/>
      <c r="D12" s="800"/>
      <c r="E12" s="800"/>
      <c r="F12" s="800"/>
      <c r="J12" s="728"/>
    </row>
    <row r="13" spans="1:17" ht="19.5" customHeight="1" thickBot="1">
      <c r="A13" s="2147" t="s">
        <v>1152</v>
      </c>
      <c r="B13" s="2147"/>
      <c r="C13" s="2147"/>
      <c r="D13" s="2147"/>
      <c r="E13" s="2147"/>
      <c r="F13" s="2147"/>
      <c r="G13" s="1610"/>
      <c r="H13" s="739"/>
      <c r="I13" s="739"/>
      <c r="J13" s="739"/>
    </row>
    <row r="14" spans="1:17" ht="12.6" customHeight="1" thickBot="1">
      <c r="A14" s="1611"/>
      <c r="B14" s="1611"/>
      <c r="C14" s="1606">
        <v>2003</v>
      </c>
      <c r="D14" s="1606">
        <v>2004</v>
      </c>
      <c r="E14" s="1607">
        <v>2007</v>
      </c>
      <c r="F14" s="1607">
        <v>2011</v>
      </c>
      <c r="G14" s="1607">
        <v>2013</v>
      </c>
      <c r="H14" s="1606">
        <v>2014</v>
      </c>
      <c r="I14" s="1608">
        <v>2015</v>
      </c>
      <c r="J14" s="1608">
        <v>2016</v>
      </c>
      <c r="K14" s="1608">
        <v>2017</v>
      </c>
      <c r="L14" s="1608">
        <v>2018</v>
      </c>
      <c r="M14" s="1608">
        <v>2019</v>
      </c>
      <c r="N14" s="1608">
        <v>2020</v>
      </c>
      <c r="O14" s="1608">
        <v>2021</v>
      </c>
      <c r="P14" s="1608">
        <v>2022</v>
      </c>
      <c r="Q14" s="1608">
        <v>2023</v>
      </c>
    </row>
    <row r="15" spans="1:17" ht="12.6" customHeight="1">
      <c r="A15" s="746"/>
      <c r="B15" s="746"/>
      <c r="C15" s="745"/>
      <c r="D15" s="745"/>
      <c r="E15" s="745"/>
      <c r="F15" s="745"/>
      <c r="G15" s="741"/>
      <c r="H15" s="739"/>
      <c r="I15" s="739"/>
      <c r="J15" s="739"/>
    </row>
    <row r="16" spans="1:17" ht="12.6" customHeight="1">
      <c r="A16" s="745" t="s">
        <v>1032</v>
      </c>
      <c r="B16" s="745"/>
      <c r="C16" s="803">
        <v>9872</v>
      </c>
      <c r="D16" s="740">
        <v>9872</v>
      </c>
      <c r="E16" s="740">
        <v>9074</v>
      </c>
      <c r="F16" s="740">
        <v>8966</v>
      </c>
      <c r="G16" s="740">
        <v>8966</v>
      </c>
      <c r="H16" s="740">
        <v>8966</v>
      </c>
      <c r="I16" s="803">
        <v>8966</v>
      </c>
      <c r="J16" s="803">
        <v>9215</v>
      </c>
      <c r="K16" s="803">
        <v>9215</v>
      </c>
      <c r="L16" s="803">
        <v>10197</v>
      </c>
      <c r="M16" s="803">
        <v>10440</v>
      </c>
      <c r="N16" s="803">
        <v>10440</v>
      </c>
      <c r="O16" s="803">
        <v>10440</v>
      </c>
      <c r="P16" s="803">
        <v>10417</v>
      </c>
      <c r="Q16" s="803">
        <v>10525</v>
      </c>
    </row>
    <row r="17" spans="1:17" ht="12.6" customHeight="1">
      <c r="A17" s="747" t="s">
        <v>1131</v>
      </c>
      <c r="B17" s="747"/>
      <c r="C17" s="748" t="s">
        <v>1033</v>
      </c>
      <c r="D17" s="742" t="s">
        <v>1033</v>
      </c>
      <c r="E17" s="741">
        <v>3708</v>
      </c>
      <c r="F17" s="741">
        <v>3738</v>
      </c>
      <c r="G17" s="741">
        <v>3738</v>
      </c>
      <c r="H17" s="741">
        <v>3738</v>
      </c>
      <c r="I17" s="749">
        <v>3738</v>
      </c>
      <c r="J17" s="749">
        <v>3780</v>
      </c>
      <c r="K17" s="749">
        <v>3780</v>
      </c>
      <c r="L17" s="749">
        <v>3548</v>
      </c>
      <c r="M17" s="749">
        <v>3548</v>
      </c>
      <c r="N17" s="749">
        <v>3548</v>
      </c>
      <c r="O17" s="749">
        <v>3548</v>
      </c>
      <c r="P17" s="749">
        <v>3547</v>
      </c>
      <c r="Q17" s="749">
        <v>3549</v>
      </c>
    </row>
    <row r="18" spans="1:17" ht="12.6" customHeight="1">
      <c r="A18" s="747" t="s">
        <v>1132</v>
      </c>
      <c r="B18" s="747"/>
      <c r="C18" s="749">
        <v>916</v>
      </c>
      <c r="D18" s="741">
        <v>916</v>
      </c>
      <c r="E18" s="741">
        <v>699</v>
      </c>
      <c r="F18" s="741">
        <v>657</v>
      </c>
      <c r="G18" s="741">
        <v>657</v>
      </c>
      <c r="H18" s="741">
        <v>657</v>
      </c>
      <c r="I18" s="741">
        <v>657</v>
      </c>
      <c r="J18" s="741">
        <v>771</v>
      </c>
      <c r="K18" s="741">
        <v>771</v>
      </c>
      <c r="L18" s="741">
        <v>946</v>
      </c>
      <c r="M18" s="741">
        <v>946</v>
      </c>
      <c r="N18" s="741">
        <v>946</v>
      </c>
      <c r="O18" s="741">
        <v>946</v>
      </c>
      <c r="P18" s="741">
        <v>946</v>
      </c>
      <c r="Q18" s="741">
        <v>950</v>
      </c>
    </row>
    <row r="19" spans="1:17" ht="12.6" customHeight="1">
      <c r="A19" s="747" t="s">
        <v>1133</v>
      </c>
      <c r="B19" s="747"/>
      <c r="C19" s="749">
        <v>45</v>
      </c>
      <c r="D19" s="741">
        <v>45</v>
      </c>
      <c r="E19" s="741">
        <v>45</v>
      </c>
      <c r="F19" s="741">
        <v>45</v>
      </c>
      <c r="G19" s="741">
        <v>45</v>
      </c>
      <c r="H19" s="741">
        <v>45</v>
      </c>
      <c r="I19" s="741">
        <v>45</v>
      </c>
      <c r="J19" s="741">
        <v>45</v>
      </c>
      <c r="K19" s="741">
        <v>45</v>
      </c>
      <c r="L19" s="741">
        <v>45</v>
      </c>
      <c r="M19" s="741">
        <v>45</v>
      </c>
      <c r="N19" s="741">
        <v>45</v>
      </c>
      <c r="O19" s="741">
        <v>45</v>
      </c>
      <c r="P19" s="741">
        <v>45</v>
      </c>
      <c r="Q19" s="741">
        <v>45</v>
      </c>
    </row>
    <row r="20" spans="1:17" ht="12.6" customHeight="1">
      <c r="A20" s="747" t="s">
        <v>1134</v>
      </c>
      <c r="B20" s="747"/>
      <c r="C20" s="749">
        <v>276</v>
      </c>
      <c r="D20" s="741">
        <v>276</v>
      </c>
      <c r="E20" s="741">
        <v>276</v>
      </c>
      <c r="F20" s="802">
        <v>443</v>
      </c>
      <c r="G20" s="741">
        <v>443</v>
      </c>
      <c r="H20" s="741">
        <v>443</v>
      </c>
      <c r="I20" s="741">
        <v>443</v>
      </c>
      <c r="J20" s="741">
        <v>443</v>
      </c>
      <c r="K20" s="741">
        <v>443</v>
      </c>
      <c r="L20" s="749">
        <v>1258</v>
      </c>
      <c r="M20" s="749">
        <v>1501</v>
      </c>
      <c r="N20" s="749">
        <v>1501</v>
      </c>
      <c r="O20" s="749">
        <v>1501</v>
      </c>
      <c r="P20" s="749">
        <v>1501</v>
      </c>
      <c r="Q20" s="749">
        <v>1501</v>
      </c>
    </row>
    <row r="21" spans="1:17" ht="12.6" customHeight="1">
      <c r="A21" s="747" t="s">
        <v>1135</v>
      </c>
      <c r="B21" s="747"/>
      <c r="C21" s="749">
        <v>4250</v>
      </c>
      <c r="D21" s="741">
        <v>4250</v>
      </c>
      <c r="E21" s="741">
        <v>4250</v>
      </c>
      <c r="F21" s="741">
        <v>4083</v>
      </c>
      <c r="G21" s="741">
        <v>4083</v>
      </c>
      <c r="H21" s="741">
        <v>4083</v>
      </c>
      <c r="I21" s="749">
        <v>4083</v>
      </c>
      <c r="J21" s="749">
        <v>4176</v>
      </c>
      <c r="K21" s="749">
        <v>4176</v>
      </c>
      <c r="L21" s="749">
        <v>4400</v>
      </c>
      <c r="M21" s="749">
        <v>4400</v>
      </c>
      <c r="N21" s="749">
        <v>4400</v>
      </c>
      <c r="O21" s="749">
        <v>4400</v>
      </c>
      <c r="P21" s="749">
        <v>4378</v>
      </c>
      <c r="Q21" s="749">
        <v>4480</v>
      </c>
    </row>
    <row r="22" spans="1:17" ht="12.6" customHeight="1" thickBot="1">
      <c r="A22" s="1612"/>
      <c r="B22" s="1612"/>
      <c r="C22" s="1613"/>
      <c r="D22" s="1614"/>
      <c r="E22" s="1614"/>
      <c r="F22" s="1602"/>
      <c r="G22" s="1602"/>
      <c r="J22" s="728"/>
      <c r="K22" s="1603"/>
      <c r="L22" s="1603"/>
      <c r="M22" s="1603"/>
      <c r="N22" s="1603"/>
      <c r="O22" s="1603"/>
      <c r="P22" s="1603"/>
      <c r="Q22" s="1603"/>
    </row>
    <row r="23" spans="1:17" ht="12.6" customHeight="1">
      <c r="H23" s="1615"/>
      <c r="I23" s="1616"/>
      <c r="J23" s="1616"/>
    </row>
    <row r="24" spans="1:17" ht="12.6" customHeight="1">
      <c r="A24" s="796" t="s">
        <v>1136</v>
      </c>
      <c r="B24" s="796"/>
      <c r="C24" s="796"/>
      <c r="D24" s="796"/>
      <c r="E24" s="796"/>
      <c r="F24" s="797"/>
      <c r="J24" s="728"/>
    </row>
    <row r="25" spans="1:17" ht="12.6" customHeight="1">
      <c r="A25" s="796" t="s">
        <v>1137</v>
      </c>
      <c r="B25" s="796"/>
      <c r="C25" s="796"/>
      <c r="D25" s="796"/>
      <c r="E25" s="796"/>
      <c r="F25" s="796"/>
      <c r="J25" s="728"/>
    </row>
    <row r="26" spans="1:17" ht="18" customHeight="1" thickBot="1">
      <c r="A26" s="2150" t="s">
        <v>1063</v>
      </c>
      <c r="B26" s="2150"/>
      <c r="C26" s="2150"/>
      <c r="D26" s="2150"/>
      <c r="E26" s="2150"/>
      <c r="F26" s="2150"/>
      <c r="G26" s="1617"/>
      <c r="H26" s="1617"/>
      <c r="I26" s="1618"/>
      <c r="J26" s="1618"/>
      <c r="L26" s="1603"/>
      <c r="M26" s="1603"/>
      <c r="N26" s="1603"/>
    </row>
    <row r="27" spans="1:17" ht="12.6" customHeight="1" thickBot="1">
      <c r="A27" s="1605"/>
      <c r="B27" s="1605"/>
      <c r="C27" s="1606">
        <v>2003</v>
      </c>
      <c r="D27" s="1606">
        <v>2004</v>
      </c>
      <c r="E27" s="1617" t="s">
        <v>1034</v>
      </c>
      <c r="F27" s="1617">
        <v>2011</v>
      </c>
      <c r="G27" s="1617">
        <v>2013</v>
      </c>
      <c r="H27" s="1617">
        <v>2014</v>
      </c>
      <c r="I27" s="1617">
        <v>2015</v>
      </c>
      <c r="J27" s="1617">
        <v>2016</v>
      </c>
      <c r="K27" s="1608">
        <v>2017</v>
      </c>
      <c r="L27" s="1608">
        <v>2018</v>
      </c>
      <c r="M27" s="1608">
        <v>2019</v>
      </c>
      <c r="N27" s="1608">
        <v>2020</v>
      </c>
      <c r="O27" s="1608">
        <v>2021</v>
      </c>
      <c r="P27" s="1608" t="s">
        <v>1571</v>
      </c>
      <c r="Q27" s="1608" t="s">
        <v>1572</v>
      </c>
    </row>
    <row r="28" spans="1:17" ht="12.6" customHeight="1">
      <c r="A28" s="741"/>
      <c r="B28" s="741"/>
      <c r="C28" s="745"/>
      <c r="D28" s="745"/>
      <c r="E28" s="750"/>
      <c r="F28" s="750"/>
      <c r="G28" s="741"/>
      <c r="H28" s="739"/>
      <c r="I28" s="739"/>
      <c r="J28" s="739"/>
    </row>
    <row r="29" spans="1:17" ht="12.6" customHeight="1">
      <c r="A29" s="804" t="s">
        <v>9</v>
      </c>
      <c r="B29" s="804"/>
      <c r="C29" s="805">
        <v>297.60000000000002</v>
      </c>
      <c r="D29" s="805">
        <v>319</v>
      </c>
      <c r="E29" s="751">
        <v>538.9</v>
      </c>
      <c r="F29" s="806">
        <v>680</v>
      </c>
      <c r="G29" s="741">
        <v>660.9</v>
      </c>
      <c r="H29" s="741">
        <v>767.4</v>
      </c>
      <c r="I29" s="741">
        <v>832.3</v>
      </c>
      <c r="J29" s="741">
        <v>948.8</v>
      </c>
      <c r="K29" s="741">
        <v>994.4</v>
      </c>
      <c r="L29" s="753">
        <v>1008.2</v>
      </c>
      <c r="M29" s="753">
        <v>1048</v>
      </c>
      <c r="N29" s="753">
        <v>1122.2</v>
      </c>
      <c r="O29" s="753">
        <v>1448.7</v>
      </c>
      <c r="P29" s="753">
        <v>1336.1</v>
      </c>
      <c r="Q29" s="753">
        <v>1320</v>
      </c>
    </row>
    <row r="30" spans="1:17" ht="12.6" customHeight="1">
      <c r="A30" s="752" t="s">
        <v>1035</v>
      </c>
      <c r="B30" s="752"/>
      <c r="C30" s="753">
        <v>297.60000000000002</v>
      </c>
      <c r="D30" s="742">
        <v>268.39999999999998</v>
      </c>
      <c r="E30" s="743">
        <v>533.79999999999995</v>
      </c>
      <c r="F30" s="802">
        <v>664.3</v>
      </c>
      <c r="G30" s="741">
        <v>639.79999999999995</v>
      </c>
      <c r="H30" s="741">
        <v>704.3</v>
      </c>
      <c r="I30" s="741">
        <v>768.6</v>
      </c>
      <c r="J30" s="741">
        <v>869.2</v>
      </c>
      <c r="K30" s="741">
        <v>913.5</v>
      </c>
      <c r="L30" s="741">
        <v>923.6</v>
      </c>
      <c r="M30" s="741">
        <v>947.6</v>
      </c>
      <c r="N30" s="741">
        <v>1038.5999999999999</v>
      </c>
      <c r="O30" s="742" t="s">
        <v>1573</v>
      </c>
      <c r="P30" s="742">
        <v>1254.3</v>
      </c>
      <c r="Q30" s="742">
        <v>1220.4000000000001</v>
      </c>
    </row>
    <row r="31" spans="1:17" ht="12.6" customHeight="1">
      <c r="A31" s="752" t="s">
        <v>1036</v>
      </c>
      <c r="B31" s="752"/>
      <c r="C31" s="808" t="s">
        <v>1037</v>
      </c>
      <c r="D31" s="742">
        <v>0.2</v>
      </c>
      <c r="E31" s="743">
        <v>0.3</v>
      </c>
      <c r="F31" s="802">
        <v>6.4000000000000001E-2</v>
      </c>
      <c r="G31" s="741">
        <v>4.2999999999999997E-2</v>
      </c>
      <c r="H31" s="741">
        <v>0.123</v>
      </c>
      <c r="I31" s="741">
        <v>0.1</v>
      </c>
      <c r="J31" s="741">
        <v>0.1</v>
      </c>
      <c r="K31" s="741">
        <v>2.5</v>
      </c>
      <c r="L31" s="741">
        <v>0.1</v>
      </c>
      <c r="M31" s="741">
        <v>0.2</v>
      </c>
      <c r="N31" s="741">
        <v>1.3</v>
      </c>
      <c r="O31" s="753">
        <v>0.6</v>
      </c>
      <c r="P31" s="753">
        <v>1.2</v>
      </c>
      <c r="Q31" s="753">
        <v>0.8</v>
      </c>
    </row>
    <row r="32" spans="1:17" ht="12.6" customHeight="1">
      <c r="A32" s="752" t="s">
        <v>1038</v>
      </c>
      <c r="B32" s="752"/>
      <c r="C32" s="808" t="s">
        <v>1037</v>
      </c>
      <c r="D32" s="742">
        <v>0.4</v>
      </c>
      <c r="E32" s="743">
        <v>1.9</v>
      </c>
      <c r="F32" s="802">
        <v>3.1E-2</v>
      </c>
      <c r="G32" s="741" t="s">
        <v>10</v>
      </c>
      <c r="H32" s="741" t="s">
        <v>10</v>
      </c>
      <c r="I32" s="742" t="s">
        <v>10</v>
      </c>
      <c r="J32" s="742" t="s">
        <v>10</v>
      </c>
      <c r="K32" s="741">
        <v>3.7</v>
      </c>
      <c r="L32" s="741">
        <v>1.1000000000000001</v>
      </c>
      <c r="M32" s="741">
        <v>2.2000000000000002</v>
      </c>
      <c r="N32" s="741">
        <v>0</v>
      </c>
      <c r="O32" s="741">
        <v>0.7</v>
      </c>
      <c r="P32" s="741">
        <v>0.6</v>
      </c>
      <c r="Q32" s="741">
        <v>2.4</v>
      </c>
    </row>
    <row r="33" spans="1:17" ht="12.6" customHeight="1">
      <c r="A33" s="752" t="s">
        <v>1039</v>
      </c>
      <c r="B33" s="752"/>
      <c r="C33" s="808" t="s">
        <v>1037</v>
      </c>
      <c r="D33" s="742">
        <v>81.599999999999994</v>
      </c>
      <c r="E33" s="743">
        <v>258.3</v>
      </c>
      <c r="F33" s="802">
        <v>222.2</v>
      </c>
      <c r="G33" s="741">
        <v>241.3</v>
      </c>
      <c r="H33" s="741">
        <v>376.1</v>
      </c>
      <c r="I33" s="741">
        <v>390.1</v>
      </c>
      <c r="J33" s="741">
        <v>452.1</v>
      </c>
      <c r="K33" s="741">
        <v>471.4</v>
      </c>
      <c r="L33" s="741">
        <v>477.4</v>
      </c>
      <c r="M33" s="741">
        <v>515.1</v>
      </c>
      <c r="N33" s="741">
        <v>496.1</v>
      </c>
      <c r="O33" s="753">
        <v>743.7</v>
      </c>
      <c r="P33" s="753">
        <v>737</v>
      </c>
      <c r="Q33" s="753">
        <v>680.8</v>
      </c>
    </row>
    <row r="34" spans="1:17" ht="12.6" customHeight="1">
      <c r="A34" s="741" t="s">
        <v>1040</v>
      </c>
      <c r="B34" s="752"/>
      <c r="C34" s="808"/>
      <c r="D34" s="742">
        <v>186.2</v>
      </c>
      <c r="E34" s="743">
        <v>273.3</v>
      </c>
      <c r="F34" s="802">
        <v>442</v>
      </c>
      <c r="G34" s="741">
        <v>398.5</v>
      </c>
      <c r="H34" s="741">
        <v>328.1</v>
      </c>
      <c r="I34" s="741">
        <v>378.4</v>
      </c>
      <c r="J34" s="741">
        <v>417</v>
      </c>
      <c r="K34" s="741">
        <v>435.9</v>
      </c>
      <c r="L34" s="741">
        <v>445</v>
      </c>
      <c r="M34" s="741">
        <v>430.1</v>
      </c>
      <c r="N34" s="741">
        <v>541.70000000000005</v>
      </c>
      <c r="O34" s="741">
        <v>607.79999999999995</v>
      </c>
      <c r="P34" s="741">
        <v>515.5</v>
      </c>
      <c r="Q34" s="741">
        <v>536.4</v>
      </c>
    </row>
    <row r="35" spans="1:17" ht="12.6" customHeight="1">
      <c r="A35" s="741" t="s">
        <v>1138</v>
      </c>
      <c r="B35" s="741"/>
      <c r="C35" s="742">
        <v>45.5</v>
      </c>
      <c r="D35" s="742">
        <v>50.6</v>
      </c>
      <c r="E35" s="743">
        <v>4.2</v>
      </c>
      <c r="F35" s="802">
        <v>13.4</v>
      </c>
      <c r="G35" s="741">
        <v>18</v>
      </c>
      <c r="H35" s="741">
        <v>59.5</v>
      </c>
      <c r="I35" s="741">
        <v>59</v>
      </c>
      <c r="J35" s="741">
        <v>74.099999999999994</v>
      </c>
      <c r="K35" s="741">
        <v>77.3</v>
      </c>
      <c r="L35" s="741">
        <v>80.2</v>
      </c>
      <c r="M35" s="741">
        <v>94.7</v>
      </c>
      <c r="N35" s="741">
        <v>80.400000000000006</v>
      </c>
      <c r="O35" s="753">
        <v>92.9</v>
      </c>
      <c r="P35" s="753">
        <v>75.3</v>
      </c>
      <c r="Q35" s="753">
        <v>89</v>
      </c>
    </row>
    <row r="36" spans="1:17" ht="12.6" customHeight="1">
      <c r="A36" s="741" t="s">
        <v>1139</v>
      </c>
      <c r="B36" s="741"/>
      <c r="C36" s="742" t="s">
        <v>10</v>
      </c>
      <c r="D36" s="742" t="s">
        <v>10</v>
      </c>
      <c r="E36" s="741">
        <v>0.9</v>
      </c>
      <c r="F36" s="801">
        <v>2.4</v>
      </c>
      <c r="G36" s="741">
        <v>3.1</v>
      </c>
      <c r="H36" s="741">
        <v>3.6</v>
      </c>
      <c r="I36" s="741">
        <v>4.7</v>
      </c>
      <c r="J36" s="741">
        <v>5.5</v>
      </c>
      <c r="K36" s="741">
        <v>3.6</v>
      </c>
      <c r="L36" s="741">
        <v>4.4000000000000004</v>
      </c>
      <c r="M36" s="741">
        <v>5.7</v>
      </c>
      <c r="N36" s="741">
        <v>3.2</v>
      </c>
      <c r="O36" s="741">
        <v>2.9</v>
      </c>
      <c r="P36" s="741">
        <v>6.5</v>
      </c>
      <c r="Q36" s="741">
        <v>10.6</v>
      </c>
    </row>
    <row r="37" spans="1:17" ht="12.6" hidden="1" customHeight="1">
      <c r="A37" s="741"/>
      <c r="B37" s="741"/>
      <c r="C37" s="741"/>
      <c r="D37" s="741"/>
      <c r="E37" s="741"/>
      <c r="F37" s="742"/>
      <c r="G37" s="741"/>
      <c r="H37" s="739"/>
      <c r="I37" s="739"/>
      <c r="J37" s="739"/>
      <c r="K37" s="741"/>
      <c r="O37" s="753"/>
      <c r="P37" s="753"/>
      <c r="Q37" s="753"/>
    </row>
    <row r="38" spans="1:17" ht="12.6" customHeight="1">
      <c r="A38" s="741" t="s">
        <v>1140</v>
      </c>
      <c r="B38" s="741"/>
      <c r="C38" s="741"/>
      <c r="D38" s="741"/>
      <c r="E38" s="741"/>
      <c r="F38" s="742" t="s">
        <v>10</v>
      </c>
      <c r="G38" s="742" t="s">
        <v>10</v>
      </c>
      <c r="H38" s="742" t="s">
        <v>10</v>
      </c>
      <c r="I38" s="742" t="s">
        <v>10</v>
      </c>
      <c r="J38" s="742" t="s">
        <v>10</v>
      </c>
      <c r="K38" s="742" t="s">
        <v>10</v>
      </c>
      <c r="L38" s="742" t="s">
        <v>10</v>
      </c>
      <c r="M38" s="742" t="s">
        <v>10</v>
      </c>
      <c r="N38" s="742" t="s">
        <v>10</v>
      </c>
      <c r="O38" s="742" t="s">
        <v>10</v>
      </c>
      <c r="P38" s="742" t="s">
        <v>10</v>
      </c>
      <c r="Q38" s="742" t="s">
        <v>10</v>
      </c>
    </row>
    <row r="39" spans="1:17" ht="12.6" customHeight="1" thickBot="1">
      <c r="A39" s="1610"/>
      <c r="B39" s="741"/>
      <c r="C39" s="741"/>
      <c r="D39" s="741"/>
      <c r="E39" s="741"/>
      <c r="F39" s="1619"/>
      <c r="G39" s="1619"/>
      <c r="H39" s="742"/>
      <c r="I39" s="742"/>
      <c r="J39" s="742"/>
      <c r="K39" s="1603"/>
      <c r="L39" s="1603"/>
      <c r="M39" s="1603"/>
      <c r="N39" s="1603"/>
      <c r="O39" s="1603"/>
      <c r="P39" s="1603"/>
      <c r="Q39" s="1603"/>
    </row>
    <row r="40" spans="1:17" ht="12.6" customHeight="1">
      <c r="A40" s="730" t="s">
        <v>1041</v>
      </c>
      <c r="E40" s="12"/>
      <c r="H40" s="1615"/>
      <c r="I40" s="1616"/>
      <c r="J40" s="1616"/>
    </row>
    <row r="41" spans="1:17" ht="12.6" customHeight="1">
      <c r="A41" s="730"/>
      <c r="E41" s="12"/>
    </row>
    <row r="42" spans="1:17" ht="12.6" customHeight="1">
      <c r="A42" s="798" t="s">
        <v>1042</v>
      </c>
      <c r="B42" s="798"/>
      <c r="C42" s="798"/>
      <c r="D42" s="798"/>
      <c r="E42" s="798"/>
      <c r="F42" s="799"/>
    </row>
    <row r="43" spans="1:17" ht="12.6" customHeight="1">
      <c r="A43" s="796" t="s">
        <v>1231</v>
      </c>
      <c r="B43" s="796"/>
      <c r="C43" s="796"/>
      <c r="D43" s="796"/>
      <c r="E43" s="796"/>
      <c r="F43" s="796"/>
    </row>
    <row r="44" spans="1:17" ht="19.5" customHeight="1" thickBot="1">
      <c r="A44" s="2150" t="s">
        <v>1232</v>
      </c>
      <c r="B44" s="2150"/>
      <c r="C44" s="2150"/>
      <c r="D44" s="2150"/>
      <c r="E44" s="2150"/>
      <c r="F44" s="2150"/>
      <c r="G44" s="1610"/>
      <c r="H44" s="739"/>
      <c r="I44" s="739"/>
      <c r="J44" s="739"/>
    </row>
    <row r="45" spans="1:17" ht="12.6" customHeight="1" thickBot="1">
      <c r="A45" s="1605"/>
      <c r="B45" s="1605"/>
      <c r="C45" s="1608">
        <v>2003</v>
      </c>
      <c r="D45" s="1608">
        <v>2004</v>
      </c>
      <c r="E45" s="1608" t="s">
        <v>1034</v>
      </c>
      <c r="F45" s="1608">
        <v>2011</v>
      </c>
      <c r="G45" s="1608">
        <v>2013</v>
      </c>
      <c r="H45" s="1608">
        <v>2014</v>
      </c>
      <c r="I45" s="1608">
        <v>2015</v>
      </c>
      <c r="J45" s="1608">
        <v>2016</v>
      </c>
      <c r="K45" s="1608">
        <v>2017</v>
      </c>
      <c r="L45" s="1608">
        <v>2018</v>
      </c>
      <c r="M45" s="1608">
        <v>2019</v>
      </c>
      <c r="N45" s="1608" t="s">
        <v>1390</v>
      </c>
      <c r="O45" s="1608">
        <v>2021</v>
      </c>
      <c r="P45" s="1608">
        <v>2022</v>
      </c>
      <c r="Q45" s="1608">
        <v>2023</v>
      </c>
    </row>
    <row r="46" spans="1:17" ht="12.6" customHeight="1">
      <c r="A46" s="741"/>
      <c r="B46" s="741"/>
      <c r="C46" s="750"/>
      <c r="D46" s="750"/>
      <c r="E46" s="750"/>
      <c r="F46" s="750"/>
      <c r="G46" s="741"/>
      <c r="H46" s="739"/>
      <c r="I46" s="739"/>
      <c r="J46" s="739"/>
    </row>
    <row r="47" spans="1:17" ht="12.6" customHeight="1">
      <c r="A47" s="755" t="s">
        <v>1035</v>
      </c>
      <c r="B47" s="755"/>
      <c r="C47" s="740">
        <v>100.2</v>
      </c>
      <c r="D47" s="740">
        <v>103.5</v>
      </c>
      <c r="E47" s="751">
        <v>97.8</v>
      </c>
      <c r="F47" s="807">
        <v>102.5</v>
      </c>
      <c r="G47" s="807">
        <v>98</v>
      </c>
      <c r="H47" s="926">
        <v>101.5</v>
      </c>
      <c r="I47" s="927">
        <v>105.1</v>
      </c>
      <c r="J47" s="927">
        <v>100.3</v>
      </c>
      <c r="K47" s="927">
        <v>103.5</v>
      </c>
      <c r="L47" s="927">
        <v>102.2</v>
      </c>
      <c r="M47" s="927">
        <v>102.8</v>
      </c>
      <c r="N47" s="927">
        <v>99.3</v>
      </c>
      <c r="O47" s="927">
        <v>101.8</v>
      </c>
      <c r="P47" s="927">
        <v>87.5</v>
      </c>
      <c r="Q47" s="927">
        <v>96.6</v>
      </c>
    </row>
    <row r="48" spans="1:17" ht="12.6" customHeight="1">
      <c r="A48" s="752" t="s">
        <v>1036</v>
      </c>
      <c r="B48" s="755"/>
      <c r="C48" s="756" t="s">
        <v>1037</v>
      </c>
      <c r="D48" s="756" t="s">
        <v>1037</v>
      </c>
      <c r="E48" s="757">
        <v>0.03</v>
      </c>
      <c r="F48" s="801">
        <v>346.6</v>
      </c>
      <c r="G48" s="802">
        <v>71.7</v>
      </c>
      <c r="H48" s="927">
        <v>286</v>
      </c>
      <c r="I48" s="927">
        <v>32.700000000000003</v>
      </c>
      <c r="J48" s="977">
        <v>360.7</v>
      </c>
      <c r="K48" s="1016" t="s">
        <v>1453</v>
      </c>
      <c r="L48" s="927">
        <v>5.5</v>
      </c>
      <c r="M48" s="927">
        <v>120.5</v>
      </c>
      <c r="N48" s="927">
        <v>97.5</v>
      </c>
      <c r="O48" s="927">
        <v>100.5</v>
      </c>
      <c r="P48" s="927">
        <v>102.9</v>
      </c>
      <c r="Q48" s="927">
        <v>117.1</v>
      </c>
    </row>
    <row r="49" spans="1:17" ht="12.6" customHeight="1">
      <c r="A49" s="752" t="s">
        <v>1038</v>
      </c>
      <c r="B49" s="755"/>
      <c r="C49" s="756" t="s">
        <v>1037</v>
      </c>
      <c r="D49" s="756" t="s">
        <v>1037</v>
      </c>
      <c r="E49" s="743">
        <v>100</v>
      </c>
      <c r="F49" s="809">
        <v>19</v>
      </c>
      <c r="G49" s="801" t="s">
        <v>10</v>
      </c>
      <c r="H49" s="801" t="s">
        <v>10</v>
      </c>
      <c r="I49" s="801" t="s">
        <v>10</v>
      </c>
      <c r="J49" s="742" t="s">
        <v>10</v>
      </c>
      <c r="K49" s="927">
        <v>106.1</v>
      </c>
      <c r="L49" s="927">
        <v>119.3</v>
      </c>
      <c r="M49" s="927">
        <v>39.799999999999997</v>
      </c>
      <c r="N49" s="927">
        <v>0</v>
      </c>
      <c r="O49" s="927">
        <v>0</v>
      </c>
      <c r="P49" s="927">
        <v>87.1</v>
      </c>
      <c r="Q49" s="927">
        <v>132.30000000000001</v>
      </c>
    </row>
    <row r="50" spans="1:17" ht="12.6" customHeight="1">
      <c r="A50" s="752" t="s">
        <v>1039</v>
      </c>
      <c r="B50" s="755"/>
      <c r="C50" s="756" t="s">
        <v>1037</v>
      </c>
      <c r="D50" s="756" t="s">
        <v>1037</v>
      </c>
      <c r="E50" s="743">
        <v>101.3</v>
      </c>
      <c r="F50" s="802">
        <v>105.6</v>
      </c>
      <c r="G50" s="802">
        <v>89</v>
      </c>
      <c r="H50" s="927">
        <v>141.1</v>
      </c>
      <c r="I50" s="927">
        <v>101.4</v>
      </c>
      <c r="J50" s="927">
        <v>105.2</v>
      </c>
      <c r="K50" s="927">
        <v>103.1</v>
      </c>
      <c r="L50" s="927">
        <v>102.9</v>
      </c>
      <c r="M50" s="927">
        <v>107.1</v>
      </c>
      <c r="N50" s="927">
        <v>86.3</v>
      </c>
      <c r="O50" s="927">
        <v>118.1</v>
      </c>
      <c r="P50" s="927">
        <v>93.9</v>
      </c>
      <c r="Q50" s="927">
        <v>89.3</v>
      </c>
    </row>
    <row r="51" spans="1:17" ht="12.6" customHeight="1">
      <c r="A51" s="741" t="s">
        <v>1040</v>
      </c>
      <c r="B51" s="741"/>
      <c r="C51" s="756" t="s">
        <v>1037</v>
      </c>
      <c r="D51" s="756" t="s">
        <v>1037</v>
      </c>
      <c r="E51" s="743">
        <v>94.7</v>
      </c>
      <c r="F51" s="810">
        <v>101</v>
      </c>
      <c r="G51" s="802">
        <v>105.8</v>
      </c>
      <c r="H51" s="927">
        <v>76.099999999999994</v>
      </c>
      <c r="I51" s="927">
        <v>111</v>
      </c>
      <c r="J51" s="927">
        <v>96.1</v>
      </c>
      <c r="K51" s="927">
        <v>105.8</v>
      </c>
      <c r="L51" s="927">
        <v>104.3</v>
      </c>
      <c r="M51" s="927">
        <v>99.7</v>
      </c>
      <c r="N51" s="1017">
        <v>115</v>
      </c>
      <c r="O51" s="927">
        <v>88.7</v>
      </c>
      <c r="P51" s="927">
        <v>77.900000000000006</v>
      </c>
      <c r="Q51" s="927">
        <v>105.5</v>
      </c>
    </row>
    <row r="52" spans="1:17" ht="12.6" customHeight="1" thickBot="1">
      <c r="A52" s="1602"/>
      <c r="B52" s="1602"/>
      <c r="C52" s="1620"/>
      <c r="D52" s="1620"/>
      <c r="E52" s="1621"/>
      <c r="F52" s="1622"/>
      <c r="G52" s="1602"/>
      <c r="I52" s="1604"/>
      <c r="J52" s="1604"/>
      <c r="K52" s="1603"/>
      <c r="L52" s="1603"/>
      <c r="M52" s="1603"/>
      <c r="N52" s="1603"/>
      <c r="O52" s="1603"/>
      <c r="P52" s="1603"/>
      <c r="Q52" s="1603"/>
    </row>
    <row r="53" spans="1:17" ht="12.6" customHeight="1">
      <c r="A53" s="730"/>
      <c r="H53" s="1615"/>
    </row>
    <row r="54" spans="1:17" ht="12.6" customHeight="1">
      <c r="A54" s="730"/>
    </row>
    <row r="55" spans="1:17" ht="12.6" customHeight="1">
      <c r="A55" s="730"/>
    </row>
    <row r="56" spans="1:17" ht="12.6" customHeight="1">
      <c r="A56" s="730"/>
    </row>
    <row r="57" spans="1:17" ht="12.6" customHeight="1">
      <c r="A57" s="730"/>
    </row>
    <row r="58" spans="1:17" ht="16.5" customHeight="1">
      <c r="A58" s="800" t="s">
        <v>1155</v>
      </c>
      <c r="B58" s="800"/>
      <c r="C58" s="800"/>
      <c r="D58" s="800"/>
      <c r="E58" s="800"/>
      <c r="F58" s="800"/>
      <c r="G58" s="800"/>
      <c r="H58" s="800"/>
      <c r="I58" s="800"/>
      <c r="J58" s="800"/>
    </row>
    <row r="59" spans="1:17" ht="18" customHeight="1" thickBot="1">
      <c r="A59" s="2147" t="s">
        <v>1153</v>
      </c>
      <c r="B59" s="2147"/>
      <c r="C59" s="2147"/>
      <c r="D59" s="2147"/>
      <c r="E59" s="2147"/>
      <c r="F59" s="2147"/>
      <c r="G59" s="1610"/>
      <c r="H59" s="739"/>
      <c r="I59" s="739"/>
      <c r="J59" s="739"/>
    </row>
    <row r="60" spans="1:17" ht="12.6" customHeight="1" thickBot="1">
      <c r="A60" s="1611"/>
      <c r="B60" s="1611"/>
      <c r="C60" s="1608">
        <v>2003</v>
      </c>
      <c r="D60" s="1608">
        <v>2004</v>
      </c>
      <c r="E60" s="1606">
        <v>2007</v>
      </c>
      <c r="F60" s="1606">
        <v>2011</v>
      </c>
      <c r="G60" s="1606">
        <v>2013</v>
      </c>
      <c r="H60" s="1606">
        <v>2014</v>
      </c>
      <c r="I60" s="1606">
        <v>2015</v>
      </c>
      <c r="J60" s="1606">
        <v>2016</v>
      </c>
      <c r="K60" s="1606">
        <v>2017</v>
      </c>
      <c r="L60" s="1606">
        <v>2018</v>
      </c>
      <c r="M60" s="1606">
        <v>2019</v>
      </c>
      <c r="N60" s="1606">
        <v>2020</v>
      </c>
      <c r="O60" s="1606">
        <v>2021</v>
      </c>
      <c r="P60" s="1606">
        <v>2022</v>
      </c>
      <c r="Q60" s="1606">
        <v>2023</v>
      </c>
    </row>
    <row r="61" spans="1:17" ht="12.6" customHeight="1">
      <c r="A61" s="758" t="s">
        <v>1043</v>
      </c>
      <c r="B61" s="758"/>
      <c r="C61" s="39"/>
      <c r="D61" s="39"/>
      <c r="E61" s="741"/>
      <c r="F61" s="741"/>
      <c r="G61" s="741"/>
      <c r="H61" s="739"/>
      <c r="I61" s="739"/>
      <c r="J61" s="739"/>
    </row>
    <row r="62" spans="1:17" ht="12.6" customHeight="1">
      <c r="A62" s="747" t="s">
        <v>1141</v>
      </c>
      <c r="B62" s="747"/>
      <c r="C62" s="753">
        <v>6150.5</v>
      </c>
      <c r="D62" s="741">
        <v>7430.5</v>
      </c>
      <c r="E62" s="743">
        <v>4478.2</v>
      </c>
      <c r="F62" s="741">
        <v>5257.6</v>
      </c>
      <c r="G62" s="741">
        <v>6368.5</v>
      </c>
      <c r="H62" s="739">
        <v>5760.6</v>
      </c>
      <c r="I62" s="977">
        <v>6826.1</v>
      </c>
      <c r="J62" s="977">
        <v>5979</v>
      </c>
      <c r="K62" s="977">
        <v>6300.5</v>
      </c>
      <c r="L62" s="977">
        <v>5700.2</v>
      </c>
      <c r="M62" s="977">
        <v>6383.8</v>
      </c>
      <c r="N62" s="977">
        <v>4866.8</v>
      </c>
      <c r="O62" s="739">
        <v>5182.3999999999996</v>
      </c>
      <c r="P62" s="739">
        <v>5401.1</v>
      </c>
      <c r="Q62" s="739">
        <v>6595.2</v>
      </c>
    </row>
    <row r="63" spans="1:17" ht="12.6" customHeight="1">
      <c r="A63" s="747" t="s">
        <v>1044</v>
      </c>
      <c r="B63" s="747"/>
      <c r="C63" s="753">
        <v>13.6</v>
      </c>
      <c r="D63" s="742" t="s">
        <v>10</v>
      </c>
      <c r="E63" s="743" t="s">
        <v>10</v>
      </c>
      <c r="F63" s="743" t="s">
        <v>10</v>
      </c>
      <c r="G63" s="743" t="s">
        <v>10</v>
      </c>
      <c r="H63" s="743" t="s">
        <v>10</v>
      </c>
      <c r="I63" s="742" t="s">
        <v>10</v>
      </c>
      <c r="J63" s="742" t="s">
        <v>10</v>
      </c>
      <c r="K63" s="903"/>
      <c r="L63" s="903"/>
      <c r="M63" s="903"/>
      <c r="N63" s="903"/>
      <c r="O63" s="739"/>
      <c r="P63" s="739"/>
      <c r="Q63" s="739"/>
    </row>
    <row r="64" spans="1:17" ht="12.6" customHeight="1">
      <c r="A64" s="747" t="s">
        <v>1045</v>
      </c>
      <c r="B64" s="747"/>
      <c r="C64" s="753">
        <v>2369.8000000000002</v>
      </c>
      <c r="D64" s="741">
        <v>2210.3000000000002</v>
      </c>
      <c r="E64" s="743">
        <v>2503.8000000000002</v>
      </c>
      <c r="F64" s="741">
        <v>2732.9</v>
      </c>
      <c r="G64" s="741">
        <v>1708.7</v>
      </c>
      <c r="H64" s="739">
        <v>1872.3</v>
      </c>
      <c r="I64" s="977">
        <v>2588.8000000000002</v>
      </c>
      <c r="J64" s="977">
        <v>2483.1999999999998</v>
      </c>
      <c r="K64" s="977">
        <v>2872.9</v>
      </c>
      <c r="L64" s="977">
        <v>2999.7</v>
      </c>
      <c r="M64" s="977">
        <v>2637.5</v>
      </c>
      <c r="N64" s="977">
        <v>3176.7</v>
      </c>
      <c r="O64" s="739">
        <v>3307.5</v>
      </c>
      <c r="P64" s="739">
        <v>2664</v>
      </c>
      <c r="Q64" s="739">
        <v>2058</v>
      </c>
    </row>
    <row r="65" spans="1:17" ht="12.6" customHeight="1">
      <c r="A65" s="747" t="s">
        <v>1046</v>
      </c>
      <c r="B65" s="747"/>
      <c r="C65" s="753">
        <v>8485.7999999999993</v>
      </c>
      <c r="D65" s="741">
        <v>7767.3</v>
      </c>
      <c r="E65" s="743">
        <v>9538.1</v>
      </c>
      <c r="F65" s="741">
        <v>8922.1</v>
      </c>
      <c r="G65" s="741">
        <v>7412.2</v>
      </c>
      <c r="H65" s="739">
        <v>7987.6</v>
      </c>
      <c r="I65" s="977">
        <v>8310.9</v>
      </c>
      <c r="J65" s="977">
        <v>8216.6</v>
      </c>
      <c r="K65" s="977">
        <v>8874.1</v>
      </c>
      <c r="L65" s="977">
        <v>9533</v>
      </c>
      <c r="M65" s="977">
        <v>10762.5</v>
      </c>
      <c r="N65" s="977">
        <v>10787.5</v>
      </c>
      <c r="O65" s="739">
        <v>11527.5</v>
      </c>
      <c r="P65" s="739">
        <v>11920.4</v>
      </c>
      <c r="Q65" s="739">
        <v>11427</v>
      </c>
    </row>
    <row r="66" spans="1:17" ht="12.6" customHeight="1">
      <c r="A66" s="747" t="s">
        <v>1047</v>
      </c>
      <c r="B66" s="747"/>
      <c r="C66" s="753">
        <v>326</v>
      </c>
      <c r="D66" s="741">
        <v>217.1</v>
      </c>
      <c r="E66" s="743" t="s">
        <v>10</v>
      </c>
      <c r="F66" s="742" t="s">
        <v>10</v>
      </c>
      <c r="G66" s="741">
        <v>37.5</v>
      </c>
      <c r="H66" s="739">
        <v>60.2</v>
      </c>
      <c r="I66" s="742" t="s">
        <v>10</v>
      </c>
      <c r="J66" s="742" t="s">
        <v>10</v>
      </c>
      <c r="K66" s="903">
        <v>2</v>
      </c>
      <c r="L66" s="903" t="s">
        <v>10</v>
      </c>
      <c r="M66" s="903" t="s">
        <v>10</v>
      </c>
      <c r="N66" s="903" t="s">
        <v>10</v>
      </c>
      <c r="O66" s="903" t="s">
        <v>10</v>
      </c>
      <c r="P66" s="903" t="s">
        <v>10</v>
      </c>
      <c r="Q66" s="903">
        <v>22</v>
      </c>
    </row>
    <row r="67" spans="1:17" ht="12.6" customHeight="1">
      <c r="A67" s="747" t="s">
        <v>1048</v>
      </c>
      <c r="B67" s="747"/>
      <c r="C67" s="753">
        <v>525.29999999999995</v>
      </c>
      <c r="D67" s="741">
        <v>912.5</v>
      </c>
      <c r="E67" s="743">
        <v>1100.5</v>
      </c>
      <c r="F67" s="741">
        <v>1181.7</v>
      </c>
      <c r="G67" s="741">
        <v>1217.9000000000001</v>
      </c>
      <c r="H67" s="739">
        <v>1227.8</v>
      </c>
      <c r="I67" s="977">
        <v>1249.9000000000001</v>
      </c>
      <c r="J67" s="977">
        <v>1364</v>
      </c>
      <c r="K67" s="977">
        <v>1412.3</v>
      </c>
      <c r="L67" s="977">
        <v>1494.2</v>
      </c>
      <c r="M67" s="977">
        <v>1432.5</v>
      </c>
      <c r="N67" s="977">
        <v>912.1</v>
      </c>
      <c r="O67" s="739">
        <v>957.5</v>
      </c>
      <c r="P67" s="739">
        <v>976.6</v>
      </c>
      <c r="Q67" s="739">
        <v>980</v>
      </c>
    </row>
    <row r="68" spans="1:17" ht="12.6" customHeight="1">
      <c r="A68" s="747" t="s">
        <v>1049</v>
      </c>
      <c r="B68" s="747"/>
      <c r="C68" s="753">
        <v>105.2</v>
      </c>
      <c r="D68" s="741">
        <v>131.4</v>
      </c>
      <c r="E68" s="743">
        <v>118.6</v>
      </c>
      <c r="F68" s="741">
        <v>68.400000000000006</v>
      </c>
      <c r="G68" s="741">
        <v>60.9</v>
      </c>
      <c r="H68" s="739">
        <v>61.4</v>
      </c>
      <c r="I68" s="739">
        <v>59.6</v>
      </c>
      <c r="J68" s="739">
        <v>61.8</v>
      </c>
      <c r="K68" s="903">
        <v>64.5</v>
      </c>
      <c r="L68" s="903">
        <v>75.900000000000006</v>
      </c>
      <c r="M68" s="903">
        <v>68.3</v>
      </c>
      <c r="N68" s="903">
        <v>87</v>
      </c>
      <c r="O68" s="739">
        <v>89.5</v>
      </c>
      <c r="P68" s="739">
        <v>93.6</v>
      </c>
      <c r="Q68" s="739">
        <v>79.599999999999994</v>
      </c>
    </row>
    <row r="69" spans="1:17" ht="12.6" customHeight="1">
      <c r="A69" s="747" t="s">
        <v>1142</v>
      </c>
      <c r="B69" s="747"/>
      <c r="C69" s="753">
        <v>1302</v>
      </c>
      <c r="D69" s="743">
        <v>1308</v>
      </c>
      <c r="E69" s="743">
        <v>1343</v>
      </c>
      <c r="F69" s="759">
        <v>1376</v>
      </c>
      <c r="G69" s="742">
        <v>1413</v>
      </c>
      <c r="H69" s="739">
        <v>1440</v>
      </c>
      <c r="I69" s="978">
        <v>1464</v>
      </c>
      <c r="J69" s="978">
        <v>1490.8</v>
      </c>
      <c r="K69" s="978">
        <v>1518</v>
      </c>
      <c r="L69" s="978">
        <v>1540.1</v>
      </c>
      <c r="M69" s="978">
        <v>1561</v>
      </c>
      <c r="N69" s="978">
        <v>1564</v>
      </c>
      <c r="O69" s="739">
        <v>1565</v>
      </c>
      <c r="P69" s="739">
        <v>1171.7</v>
      </c>
      <c r="Q69" s="739">
        <v>1151</v>
      </c>
    </row>
    <row r="70" spans="1:17" ht="12.6" customHeight="1">
      <c r="A70" s="747" t="s">
        <v>1050</v>
      </c>
      <c r="B70" s="747"/>
      <c r="C70" s="753">
        <v>6474</v>
      </c>
      <c r="D70" s="760">
        <v>6516</v>
      </c>
      <c r="E70" s="743">
        <v>6620</v>
      </c>
      <c r="F70" s="754">
        <v>6516</v>
      </c>
      <c r="G70" s="741">
        <v>6680</v>
      </c>
      <c r="H70" s="739">
        <v>6769</v>
      </c>
      <c r="I70" s="978">
        <v>6895</v>
      </c>
      <c r="J70" s="978">
        <v>7029</v>
      </c>
      <c r="K70" s="978">
        <v>7181</v>
      </c>
      <c r="L70" s="978">
        <v>7304</v>
      </c>
      <c r="M70" s="978">
        <v>7579</v>
      </c>
      <c r="N70" s="978">
        <v>7684</v>
      </c>
      <c r="O70" s="739">
        <v>7751</v>
      </c>
      <c r="P70" s="739">
        <v>5158</v>
      </c>
      <c r="Q70" s="739">
        <v>3796</v>
      </c>
    </row>
    <row r="71" spans="1:17" ht="12.6" customHeight="1">
      <c r="A71" s="747" t="s">
        <v>1051</v>
      </c>
      <c r="B71" s="741"/>
      <c r="C71" s="753">
        <v>1808</v>
      </c>
      <c r="D71" s="760">
        <v>2946</v>
      </c>
      <c r="E71" s="743">
        <v>1105</v>
      </c>
      <c r="F71" s="754">
        <v>1237</v>
      </c>
      <c r="G71" s="741">
        <v>1298</v>
      </c>
      <c r="H71" s="739">
        <v>1330</v>
      </c>
      <c r="I71" s="977">
        <v>1464</v>
      </c>
      <c r="J71" s="977">
        <v>2323.8000000000002</v>
      </c>
      <c r="K71" s="977">
        <v>2395</v>
      </c>
      <c r="L71" s="977">
        <v>2435</v>
      </c>
      <c r="M71" s="977">
        <v>2747.2</v>
      </c>
      <c r="N71" s="977">
        <v>2894</v>
      </c>
      <c r="O71" s="739">
        <v>2988.4</v>
      </c>
      <c r="P71" s="739">
        <v>2096.4</v>
      </c>
      <c r="Q71" s="739">
        <v>2111</v>
      </c>
    </row>
    <row r="72" spans="1:17" ht="12.6" customHeight="1">
      <c r="A72" s="747" t="s">
        <v>1052</v>
      </c>
      <c r="B72" s="747"/>
      <c r="C72" s="760">
        <v>40</v>
      </c>
      <c r="D72" s="760">
        <v>37</v>
      </c>
      <c r="E72" s="743">
        <v>27</v>
      </c>
      <c r="F72" s="754">
        <v>27</v>
      </c>
      <c r="G72" s="741">
        <v>28</v>
      </c>
      <c r="H72" s="739">
        <v>27</v>
      </c>
      <c r="I72" s="739">
        <v>29</v>
      </c>
      <c r="J72" s="739">
        <v>31</v>
      </c>
      <c r="K72" s="903">
        <v>35</v>
      </c>
      <c r="L72" s="903">
        <v>36</v>
      </c>
      <c r="M72" s="903">
        <v>39</v>
      </c>
      <c r="N72" s="903">
        <v>40</v>
      </c>
      <c r="O72" s="739">
        <v>35</v>
      </c>
      <c r="P72" s="739">
        <v>28</v>
      </c>
      <c r="Q72" s="739">
        <v>28</v>
      </c>
    </row>
    <row r="73" spans="1:17" ht="12.6" customHeight="1">
      <c r="A73" s="758" t="s">
        <v>1029</v>
      </c>
      <c r="B73" s="758"/>
      <c r="C73" s="592"/>
      <c r="D73" s="760"/>
      <c r="E73" s="741"/>
      <c r="F73" s="741"/>
      <c r="G73" s="741"/>
      <c r="H73" s="739"/>
      <c r="I73" s="739"/>
      <c r="J73" s="739"/>
      <c r="K73" s="903"/>
      <c r="O73" s="739"/>
      <c r="P73" s="739"/>
      <c r="Q73" s="739"/>
    </row>
    <row r="74" spans="1:17" ht="12.6" customHeight="1">
      <c r="A74" s="747" t="s">
        <v>1141</v>
      </c>
      <c r="B74" s="747"/>
      <c r="C74" s="760">
        <v>355.2</v>
      </c>
      <c r="D74" s="741">
        <v>58.2</v>
      </c>
      <c r="E74" s="742" t="s">
        <v>10</v>
      </c>
      <c r="F74" s="742" t="s">
        <v>10</v>
      </c>
      <c r="G74" s="742" t="s">
        <v>10</v>
      </c>
      <c r="H74" s="742">
        <v>8.1</v>
      </c>
      <c r="I74" s="739">
        <v>2.5</v>
      </c>
      <c r="J74" s="739">
        <v>5.0999999999999996</v>
      </c>
      <c r="K74" s="903">
        <v>3</v>
      </c>
      <c r="L74" s="903" t="s">
        <v>10</v>
      </c>
      <c r="M74" s="903" t="s">
        <v>10</v>
      </c>
      <c r="N74" s="903" t="s">
        <v>10</v>
      </c>
      <c r="O74" s="903" t="s">
        <v>10</v>
      </c>
      <c r="P74" s="903" t="s">
        <v>10</v>
      </c>
      <c r="Q74" s="903" t="s">
        <v>10</v>
      </c>
    </row>
    <row r="75" spans="1:17" ht="12.6" customHeight="1">
      <c r="A75" s="747" t="s">
        <v>1046</v>
      </c>
      <c r="B75" s="758"/>
      <c r="C75" s="592"/>
      <c r="D75" s="760"/>
      <c r="E75" s="741"/>
      <c r="F75" s="741"/>
      <c r="G75" s="742" t="s">
        <v>10</v>
      </c>
      <c r="H75" s="742" t="s">
        <v>10</v>
      </c>
      <c r="I75" s="742" t="s">
        <v>10</v>
      </c>
      <c r="J75" s="742" t="s">
        <v>10</v>
      </c>
      <c r="K75" s="903">
        <v>0.4</v>
      </c>
      <c r="L75" s="903" t="s">
        <v>10</v>
      </c>
      <c r="M75" s="903" t="s">
        <v>10</v>
      </c>
      <c r="N75" s="903" t="s">
        <v>10</v>
      </c>
      <c r="O75" s="903" t="s">
        <v>10</v>
      </c>
      <c r="P75" s="903" t="s">
        <v>10</v>
      </c>
      <c r="Q75" s="903" t="s">
        <v>10</v>
      </c>
    </row>
    <row r="76" spans="1:17" ht="13.5" customHeight="1">
      <c r="A76" s="904" t="s">
        <v>1047</v>
      </c>
      <c r="B76" s="904"/>
      <c r="C76" s="905"/>
      <c r="D76" s="906"/>
      <c r="E76" s="907"/>
      <c r="F76" s="907"/>
      <c r="G76" s="742" t="s">
        <v>10</v>
      </c>
      <c r="H76" s="742" t="s">
        <v>10</v>
      </c>
      <c r="I76" s="742" t="s">
        <v>10</v>
      </c>
      <c r="J76" s="742" t="s">
        <v>10</v>
      </c>
      <c r="K76" s="908">
        <v>2</v>
      </c>
      <c r="L76" s="903" t="s">
        <v>10</v>
      </c>
      <c r="M76" s="903" t="s">
        <v>10</v>
      </c>
      <c r="N76" s="903" t="s">
        <v>10</v>
      </c>
      <c r="O76" s="903" t="s">
        <v>10</v>
      </c>
      <c r="P76" s="903" t="s">
        <v>10</v>
      </c>
      <c r="Q76" s="903" t="s">
        <v>10</v>
      </c>
    </row>
    <row r="77" spans="1:17" ht="13.5" customHeight="1">
      <c r="A77" s="747" t="s">
        <v>1142</v>
      </c>
      <c r="B77" s="904"/>
      <c r="C77" s="905"/>
      <c r="D77" s="906"/>
      <c r="E77" s="907"/>
      <c r="F77" s="907"/>
      <c r="G77" s="742"/>
      <c r="H77" s="742"/>
      <c r="I77" s="742"/>
      <c r="J77" s="742"/>
      <c r="K77" s="908">
        <v>0.2</v>
      </c>
      <c r="L77" s="903">
        <v>0.1</v>
      </c>
      <c r="M77" s="903" t="s">
        <v>10</v>
      </c>
      <c r="N77" s="903" t="s">
        <v>10</v>
      </c>
      <c r="O77" s="903" t="s">
        <v>10</v>
      </c>
      <c r="P77" s="903" t="s">
        <v>10</v>
      </c>
      <c r="Q77" s="903" t="s">
        <v>10</v>
      </c>
    </row>
    <row r="78" spans="1:17" ht="12.6" customHeight="1">
      <c r="A78" s="758" t="s">
        <v>1030</v>
      </c>
      <c r="B78" s="758"/>
      <c r="C78" s="592"/>
      <c r="D78" s="760"/>
      <c r="E78" s="741"/>
      <c r="F78" s="741"/>
      <c r="G78" s="741"/>
      <c r="H78" s="741"/>
      <c r="I78" s="739"/>
      <c r="J78" s="739"/>
      <c r="K78" s="903"/>
      <c r="L78" s="903"/>
      <c r="M78" s="903"/>
      <c r="N78" s="903"/>
      <c r="O78" s="739"/>
      <c r="P78" s="739"/>
      <c r="Q78" s="739"/>
    </row>
    <row r="79" spans="1:17" ht="12.6" customHeight="1">
      <c r="A79" s="747" t="s">
        <v>1142</v>
      </c>
      <c r="B79" s="758"/>
      <c r="C79" s="592"/>
      <c r="D79" s="760"/>
      <c r="E79" s="741"/>
      <c r="F79" s="741"/>
      <c r="G79" s="741"/>
      <c r="H79" s="741"/>
      <c r="I79" s="739"/>
      <c r="J79" s="739"/>
      <c r="K79" s="903">
        <v>0.2</v>
      </c>
      <c r="L79" s="903">
        <v>1.1000000000000001</v>
      </c>
      <c r="M79" s="903" t="s">
        <v>10</v>
      </c>
      <c r="N79" s="903" t="s">
        <v>10</v>
      </c>
      <c r="O79" s="903" t="s">
        <v>10</v>
      </c>
      <c r="P79" s="903" t="s">
        <v>10</v>
      </c>
      <c r="Q79" s="903" t="s">
        <v>10</v>
      </c>
    </row>
    <row r="80" spans="1:17" ht="12.6" customHeight="1">
      <c r="A80" s="747" t="s">
        <v>1051</v>
      </c>
      <c r="B80" s="747"/>
      <c r="C80" s="760"/>
      <c r="D80" s="741"/>
      <c r="E80" s="742"/>
      <c r="F80" s="742"/>
      <c r="G80" s="742" t="s">
        <v>10</v>
      </c>
      <c r="H80" s="742" t="s">
        <v>10</v>
      </c>
      <c r="I80" s="742" t="s">
        <v>10</v>
      </c>
      <c r="J80" s="742" t="s">
        <v>10</v>
      </c>
      <c r="K80" s="903">
        <v>163.5</v>
      </c>
      <c r="L80" s="903">
        <v>166</v>
      </c>
      <c r="M80" s="903">
        <v>284</v>
      </c>
      <c r="N80" s="903" t="s">
        <v>10</v>
      </c>
      <c r="O80" s="739">
        <v>85.4</v>
      </c>
      <c r="P80" s="739">
        <v>74.400000000000006</v>
      </c>
      <c r="Q80" s="739">
        <v>138</v>
      </c>
    </row>
    <row r="81" spans="1:17" ht="12.6" customHeight="1">
      <c r="A81" s="758" t="s">
        <v>1031</v>
      </c>
      <c r="B81" s="758"/>
      <c r="C81" s="741"/>
      <c r="D81" s="760"/>
      <c r="E81" s="741"/>
      <c r="F81" s="741"/>
      <c r="G81" s="741"/>
      <c r="H81" s="739"/>
      <c r="I81" s="739"/>
      <c r="J81" s="739"/>
      <c r="K81" s="903"/>
      <c r="O81" s="739"/>
      <c r="P81" s="739"/>
      <c r="Q81" s="739"/>
    </row>
    <row r="82" spans="1:17" ht="12.6" customHeight="1">
      <c r="A82" s="747" t="s">
        <v>1141</v>
      </c>
      <c r="B82" s="747"/>
      <c r="C82" s="741">
        <v>4020.6</v>
      </c>
      <c r="D82" s="760">
        <v>4547.5</v>
      </c>
      <c r="E82" s="743">
        <v>4237.5</v>
      </c>
      <c r="F82" s="741">
        <v>5060.2</v>
      </c>
      <c r="G82" s="741">
        <v>6220.1</v>
      </c>
      <c r="H82" s="739">
        <v>5602.4</v>
      </c>
      <c r="I82" s="977">
        <v>6651.8</v>
      </c>
      <c r="J82" s="977">
        <v>5801</v>
      </c>
      <c r="K82" s="977">
        <v>6119.4</v>
      </c>
      <c r="L82" s="977">
        <v>5524.2</v>
      </c>
      <c r="M82" s="977">
        <v>6253.8</v>
      </c>
      <c r="N82" s="977">
        <v>4694</v>
      </c>
      <c r="O82" s="739">
        <v>4974.3999999999996</v>
      </c>
      <c r="P82" s="739">
        <v>4886.3</v>
      </c>
      <c r="Q82" s="739">
        <v>6595.2</v>
      </c>
    </row>
    <row r="83" spans="1:17" ht="12.6" customHeight="1">
      <c r="A83" s="747" t="s">
        <v>1044</v>
      </c>
      <c r="B83" s="747"/>
      <c r="C83" s="753">
        <v>13.6</v>
      </c>
      <c r="D83" s="742" t="s">
        <v>10</v>
      </c>
      <c r="E83" s="743" t="s">
        <v>10</v>
      </c>
      <c r="F83" s="743" t="s">
        <v>10</v>
      </c>
      <c r="G83" s="743" t="s">
        <v>10</v>
      </c>
      <c r="H83" s="743" t="s">
        <v>10</v>
      </c>
      <c r="I83" s="743" t="s">
        <v>10</v>
      </c>
      <c r="J83" s="743"/>
      <c r="K83" s="903"/>
      <c r="L83" s="903"/>
      <c r="M83" s="903"/>
      <c r="N83" s="903"/>
      <c r="O83" s="739"/>
      <c r="P83" s="739"/>
      <c r="Q83" s="739"/>
    </row>
    <row r="84" spans="1:17" ht="12.6" customHeight="1">
      <c r="A84" s="747" t="s">
        <v>1045</v>
      </c>
      <c r="B84" s="747"/>
      <c r="C84" s="741">
        <v>1402.8</v>
      </c>
      <c r="D84" s="760">
        <v>1040.5999999999999</v>
      </c>
      <c r="E84" s="743">
        <v>1810.8</v>
      </c>
      <c r="F84" s="741">
        <v>1736.9</v>
      </c>
      <c r="G84" s="741">
        <v>1141.2</v>
      </c>
      <c r="H84" s="739">
        <v>1303.5999999999999</v>
      </c>
      <c r="I84" s="977">
        <v>1500.1</v>
      </c>
      <c r="J84" s="977">
        <v>1390.4</v>
      </c>
      <c r="K84" s="977">
        <v>1792.7</v>
      </c>
      <c r="L84" s="977">
        <v>1906.9</v>
      </c>
      <c r="M84" s="977">
        <v>1920</v>
      </c>
      <c r="N84" s="977">
        <v>2241.1999999999998</v>
      </c>
      <c r="O84" s="739">
        <v>2335.5</v>
      </c>
      <c r="P84" s="739">
        <v>2100</v>
      </c>
      <c r="Q84" s="739">
        <v>1512</v>
      </c>
    </row>
    <row r="85" spans="1:17" ht="12.6" customHeight="1">
      <c r="A85" s="747" t="s">
        <v>1046</v>
      </c>
      <c r="B85" s="747"/>
      <c r="C85" s="741">
        <v>5866.3</v>
      </c>
      <c r="D85" s="760">
        <v>4612.7</v>
      </c>
      <c r="E85" s="743">
        <v>6111.6</v>
      </c>
      <c r="F85" s="741">
        <v>5600.6</v>
      </c>
      <c r="G85" s="741">
        <v>3341.6</v>
      </c>
      <c r="H85" s="739">
        <v>3893.2</v>
      </c>
      <c r="I85" s="977">
        <v>4765.3999999999996</v>
      </c>
      <c r="J85" s="977">
        <v>4647.8999999999996</v>
      </c>
      <c r="K85" s="977">
        <v>5270.8</v>
      </c>
      <c r="L85" s="977">
        <v>5870</v>
      </c>
      <c r="M85" s="977">
        <v>6600</v>
      </c>
      <c r="N85" s="977">
        <v>6370</v>
      </c>
      <c r="O85" s="739">
        <v>7481.5</v>
      </c>
      <c r="P85" s="739">
        <v>8980</v>
      </c>
      <c r="Q85" s="739">
        <v>7199</v>
      </c>
    </row>
    <row r="86" spans="1:17" ht="12.6" customHeight="1">
      <c r="A86" s="747" t="s">
        <v>1047</v>
      </c>
      <c r="B86" s="747"/>
      <c r="C86" s="761" t="s">
        <v>10</v>
      </c>
      <c r="D86" s="762" t="s">
        <v>10</v>
      </c>
      <c r="E86" s="743" t="s">
        <v>10</v>
      </c>
      <c r="F86" s="742" t="s">
        <v>10</v>
      </c>
      <c r="G86" s="741">
        <v>37.5</v>
      </c>
      <c r="H86" s="739">
        <v>60.2</v>
      </c>
      <c r="I86" s="743" t="s">
        <v>10</v>
      </c>
      <c r="J86" s="742" t="s">
        <v>10</v>
      </c>
      <c r="K86" s="903" t="s">
        <v>10</v>
      </c>
      <c r="L86" s="903" t="s">
        <v>10</v>
      </c>
      <c r="M86" s="903" t="s">
        <v>10</v>
      </c>
      <c r="N86" s="903" t="s">
        <v>10</v>
      </c>
      <c r="O86" s="739"/>
      <c r="P86" s="739"/>
      <c r="Q86" s="739"/>
    </row>
    <row r="87" spans="1:17" ht="12.6" customHeight="1">
      <c r="A87" s="747" t="s">
        <v>1048</v>
      </c>
      <c r="B87" s="747"/>
      <c r="C87" s="761" t="s">
        <v>10</v>
      </c>
      <c r="D87" s="762" t="s">
        <v>10</v>
      </c>
      <c r="E87" s="743">
        <v>554</v>
      </c>
      <c r="F87" s="741">
        <v>561.79999999999995</v>
      </c>
      <c r="G87" s="741">
        <v>579.5</v>
      </c>
      <c r="H87" s="739">
        <v>586.70000000000005</v>
      </c>
      <c r="I87" s="739">
        <v>597.29999999999995</v>
      </c>
      <c r="J87" s="739">
        <v>613.29999999999995</v>
      </c>
      <c r="K87" s="903">
        <v>593.6</v>
      </c>
      <c r="L87" s="903">
        <v>481.9</v>
      </c>
      <c r="M87" s="903">
        <v>434.8</v>
      </c>
      <c r="N87" s="903">
        <v>163.1</v>
      </c>
      <c r="O87" s="739">
        <v>160</v>
      </c>
      <c r="P87" s="739">
        <v>280</v>
      </c>
      <c r="Q87" s="739">
        <v>378</v>
      </c>
    </row>
    <row r="88" spans="1:17" ht="12.6" customHeight="1">
      <c r="A88" s="747" t="s">
        <v>1142</v>
      </c>
      <c r="B88" s="747"/>
      <c r="C88" s="763">
        <v>144</v>
      </c>
      <c r="D88" s="763">
        <v>159</v>
      </c>
      <c r="E88" s="743">
        <v>159</v>
      </c>
      <c r="F88" s="742" t="s">
        <v>10</v>
      </c>
      <c r="G88" s="764">
        <v>284</v>
      </c>
      <c r="H88" s="739">
        <v>289</v>
      </c>
      <c r="I88" s="739">
        <v>658</v>
      </c>
      <c r="J88" s="739">
        <v>670</v>
      </c>
      <c r="K88" s="903">
        <v>675</v>
      </c>
      <c r="L88" s="903">
        <v>647</v>
      </c>
      <c r="M88" s="903">
        <v>696</v>
      </c>
      <c r="N88" s="903">
        <v>519</v>
      </c>
      <c r="O88" s="739">
        <v>626</v>
      </c>
      <c r="P88" s="739">
        <v>480</v>
      </c>
      <c r="Q88" s="739">
        <v>480</v>
      </c>
    </row>
    <row r="89" spans="1:17" ht="12.6" customHeight="1">
      <c r="A89" s="747" t="s">
        <v>1050</v>
      </c>
      <c r="B89" s="747"/>
      <c r="C89" s="760">
        <v>816</v>
      </c>
      <c r="D89" s="760">
        <v>867</v>
      </c>
      <c r="E89" s="743">
        <v>873</v>
      </c>
      <c r="F89" s="742" t="s">
        <v>10</v>
      </c>
      <c r="G89" s="741">
        <v>1416</v>
      </c>
      <c r="H89" s="739">
        <v>1400</v>
      </c>
      <c r="I89" s="977">
        <v>3051</v>
      </c>
      <c r="J89" s="977">
        <v>3182</v>
      </c>
      <c r="K89" s="977">
        <v>3100</v>
      </c>
      <c r="L89" s="977">
        <v>3233</v>
      </c>
      <c r="M89" s="977">
        <v>3508</v>
      </c>
      <c r="N89" s="977">
        <v>2807</v>
      </c>
      <c r="O89" s="739">
        <v>3755</v>
      </c>
      <c r="P89" s="739">
        <v>2621</v>
      </c>
      <c r="Q89" s="739">
        <v>1696</v>
      </c>
    </row>
    <row r="90" spans="1:17" ht="12.6" customHeight="1">
      <c r="A90" s="747" t="s">
        <v>1051</v>
      </c>
      <c r="B90" s="747"/>
      <c r="C90" s="760">
        <v>151</v>
      </c>
      <c r="D90" s="760">
        <v>230</v>
      </c>
      <c r="E90" s="743">
        <v>55</v>
      </c>
      <c r="F90" s="742" t="s">
        <v>10</v>
      </c>
      <c r="G90" s="741">
        <v>214</v>
      </c>
      <c r="H90" s="739">
        <v>208</v>
      </c>
      <c r="I90" s="739">
        <v>512</v>
      </c>
      <c r="J90" s="739">
        <v>719</v>
      </c>
      <c r="K90" s="903">
        <v>645</v>
      </c>
      <c r="L90" s="903">
        <v>620</v>
      </c>
      <c r="M90" s="903">
        <v>629</v>
      </c>
      <c r="N90" s="903">
        <v>623</v>
      </c>
      <c r="O90" s="739">
        <v>1291</v>
      </c>
      <c r="P90" s="739">
        <v>741</v>
      </c>
      <c r="Q90" s="739">
        <v>521</v>
      </c>
    </row>
    <row r="91" spans="1:17" ht="12.6" customHeight="1">
      <c r="A91" s="747" t="s">
        <v>1052</v>
      </c>
      <c r="B91" s="747"/>
      <c r="C91" s="760">
        <v>3</v>
      </c>
      <c r="D91" s="760">
        <v>3</v>
      </c>
      <c r="E91" s="742" t="s">
        <v>10</v>
      </c>
      <c r="F91" s="742" t="s">
        <v>10</v>
      </c>
      <c r="G91" s="741">
        <v>5</v>
      </c>
      <c r="H91" s="739">
        <v>5</v>
      </c>
      <c r="I91" s="739">
        <v>12</v>
      </c>
      <c r="J91" s="739">
        <v>14</v>
      </c>
      <c r="K91" s="903">
        <v>12</v>
      </c>
      <c r="L91" s="903">
        <v>12</v>
      </c>
      <c r="M91" s="903">
        <v>13</v>
      </c>
      <c r="N91" s="903">
        <v>12</v>
      </c>
      <c r="O91" s="739">
        <v>18</v>
      </c>
      <c r="P91" s="739">
        <v>11</v>
      </c>
      <c r="Q91" s="739">
        <v>10</v>
      </c>
    </row>
    <row r="92" spans="1:17" ht="12.6" customHeight="1">
      <c r="A92" s="758" t="s">
        <v>1053</v>
      </c>
      <c r="B92" s="758"/>
      <c r="C92" s="741"/>
      <c r="D92" s="760"/>
      <c r="E92" s="743"/>
      <c r="F92" s="741"/>
      <c r="G92" s="741"/>
      <c r="H92" s="739"/>
      <c r="I92" s="739"/>
      <c r="J92" s="739"/>
      <c r="K92" s="903"/>
      <c r="L92" s="903"/>
      <c r="M92" s="903"/>
      <c r="N92" s="903"/>
      <c r="O92" s="739"/>
      <c r="P92" s="739"/>
      <c r="Q92" s="739"/>
    </row>
    <row r="93" spans="1:17" ht="12.6" customHeight="1">
      <c r="A93" s="747" t="s">
        <v>1141</v>
      </c>
      <c r="B93" s="747"/>
      <c r="C93" s="741">
        <v>1746.9</v>
      </c>
      <c r="D93" s="760">
        <v>2791.5</v>
      </c>
      <c r="E93" s="743">
        <v>235.7</v>
      </c>
      <c r="F93" s="741">
        <v>197.4</v>
      </c>
      <c r="G93" s="741">
        <v>148.4</v>
      </c>
      <c r="H93" s="739">
        <v>150.1</v>
      </c>
      <c r="I93" s="739">
        <v>171.8</v>
      </c>
      <c r="J93" s="739">
        <v>172.9</v>
      </c>
      <c r="K93" s="903">
        <v>178.1</v>
      </c>
      <c r="L93" s="903">
        <v>176</v>
      </c>
      <c r="M93" s="903">
        <v>130</v>
      </c>
      <c r="N93" s="903">
        <v>172.8</v>
      </c>
      <c r="O93" s="739">
        <v>208</v>
      </c>
      <c r="P93" s="739">
        <v>514.79999999999995</v>
      </c>
      <c r="Q93" s="739">
        <v>546</v>
      </c>
    </row>
    <row r="94" spans="1:17" ht="12.6" customHeight="1">
      <c r="A94" s="747" t="s">
        <v>1044</v>
      </c>
      <c r="B94" s="747"/>
      <c r="C94" s="741">
        <v>13.6</v>
      </c>
      <c r="D94" s="742" t="s">
        <v>10</v>
      </c>
      <c r="E94" s="743" t="s">
        <v>10</v>
      </c>
      <c r="F94" s="742" t="s">
        <v>10</v>
      </c>
      <c r="G94" s="742" t="s">
        <v>10</v>
      </c>
      <c r="H94" s="742" t="s">
        <v>10</v>
      </c>
      <c r="I94" s="742" t="s">
        <v>10</v>
      </c>
      <c r="J94" s="742" t="s">
        <v>10</v>
      </c>
      <c r="K94" s="903" t="s">
        <v>10</v>
      </c>
      <c r="L94" s="903" t="s">
        <v>10</v>
      </c>
      <c r="M94" s="903"/>
      <c r="N94" s="903"/>
      <c r="O94" s="739"/>
      <c r="P94" s="739"/>
      <c r="Q94" s="739"/>
    </row>
    <row r="95" spans="1:17" ht="12.6" customHeight="1">
      <c r="A95" s="747" t="s">
        <v>1045</v>
      </c>
      <c r="B95" s="747"/>
      <c r="C95" s="741">
        <v>902.5</v>
      </c>
      <c r="D95" s="741">
        <v>1169.7</v>
      </c>
      <c r="E95" s="743">
        <v>693</v>
      </c>
      <c r="F95" s="754">
        <v>996</v>
      </c>
      <c r="G95" s="741">
        <v>567.5</v>
      </c>
      <c r="H95" s="739">
        <v>568.70000000000005</v>
      </c>
      <c r="I95" s="977">
        <v>1088.7</v>
      </c>
      <c r="J95" s="977">
        <v>1092.8</v>
      </c>
      <c r="K95" s="977">
        <v>1080.2</v>
      </c>
      <c r="L95" s="977">
        <v>1092.8</v>
      </c>
      <c r="M95" s="977">
        <v>717.5</v>
      </c>
      <c r="N95" s="977">
        <v>935.5</v>
      </c>
      <c r="O95" s="739">
        <v>972</v>
      </c>
      <c r="P95" s="739">
        <v>564</v>
      </c>
      <c r="Q95" s="739">
        <v>564</v>
      </c>
    </row>
    <row r="96" spans="1:17" ht="12.6" customHeight="1">
      <c r="A96" s="747" t="s">
        <v>1046</v>
      </c>
      <c r="B96" s="747"/>
      <c r="C96" s="741">
        <v>2517.6</v>
      </c>
      <c r="D96" s="741">
        <v>3154.6</v>
      </c>
      <c r="E96" s="743">
        <v>3426.2</v>
      </c>
      <c r="F96" s="741">
        <v>3321.5</v>
      </c>
      <c r="G96" s="741">
        <v>4070.6</v>
      </c>
      <c r="H96" s="739">
        <v>4094.4</v>
      </c>
      <c r="I96" s="977">
        <v>3545.5</v>
      </c>
      <c r="J96" s="977">
        <v>3568.7</v>
      </c>
      <c r="K96" s="977">
        <v>3602.9</v>
      </c>
      <c r="L96" s="977">
        <v>3663</v>
      </c>
      <c r="M96" s="977">
        <v>4162.5</v>
      </c>
      <c r="N96" s="977">
        <v>4417.5</v>
      </c>
      <c r="O96" s="739">
        <v>4046</v>
      </c>
      <c r="P96" s="739">
        <v>2940.4</v>
      </c>
      <c r="Q96" s="739">
        <v>4228</v>
      </c>
    </row>
    <row r="97" spans="1:17" ht="12.6" customHeight="1">
      <c r="A97" s="747" t="s">
        <v>1048</v>
      </c>
      <c r="B97" s="747"/>
      <c r="C97" s="760">
        <v>522.6</v>
      </c>
      <c r="D97" s="741">
        <v>912.5</v>
      </c>
      <c r="E97" s="743">
        <v>546.5</v>
      </c>
      <c r="F97" s="741">
        <v>619.9</v>
      </c>
      <c r="G97" s="741">
        <v>638.4</v>
      </c>
      <c r="H97" s="739">
        <v>641.1</v>
      </c>
      <c r="I97" s="977">
        <v>652.6</v>
      </c>
      <c r="J97" s="977">
        <v>750.7</v>
      </c>
      <c r="K97" s="977">
        <v>818.7</v>
      </c>
      <c r="L97" s="977">
        <v>1012.3</v>
      </c>
      <c r="M97" s="977">
        <v>997.7</v>
      </c>
      <c r="N97" s="977">
        <v>749</v>
      </c>
      <c r="O97" s="739">
        <v>797.5</v>
      </c>
      <c r="P97" s="739">
        <v>696.6</v>
      </c>
      <c r="Q97" s="739">
        <v>602</v>
      </c>
    </row>
    <row r="98" spans="1:17" ht="12.6" customHeight="1">
      <c r="A98" s="747" t="s">
        <v>1049</v>
      </c>
      <c r="B98" s="747"/>
      <c r="C98" s="760">
        <v>105.2</v>
      </c>
      <c r="D98" s="741">
        <v>131.4</v>
      </c>
      <c r="E98" s="743">
        <v>118.6</v>
      </c>
      <c r="F98" s="741">
        <v>68.400000000000006</v>
      </c>
      <c r="G98" s="741">
        <v>60.9</v>
      </c>
      <c r="H98" s="739">
        <v>61.4</v>
      </c>
      <c r="I98" s="739">
        <v>59.6</v>
      </c>
      <c r="J98" s="739">
        <v>61.8</v>
      </c>
      <c r="K98" s="903">
        <v>64.5</v>
      </c>
      <c r="L98" s="903">
        <v>75.900000000000006</v>
      </c>
      <c r="M98" s="903">
        <v>68.3</v>
      </c>
      <c r="N98" s="903">
        <v>87</v>
      </c>
      <c r="O98" s="739">
        <v>89.5</v>
      </c>
      <c r="P98" s="739">
        <v>93.6</v>
      </c>
      <c r="Q98" s="739">
        <v>79.599999999999994</v>
      </c>
    </row>
    <row r="99" spans="1:17" ht="12.6" customHeight="1">
      <c r="A99" s="747" t="s">
        <v>1142</v>
      </c>
      <c r="B99" s="747"/>
      <c r="C99" s="760">
        <v>1156</v>
      </c>
      <c r="D99" s="760">
        <v>1149</v>
      </c>
      <c r="E99" s="743">
        <v>1184</v>
      </c>
      <c r="F99" s="754">
        <v>1376</v>
      </c>
      <c r="G99" s="741">
        <v>1129</v>
      </c>
      <c r="H99" s="739">
        <v>1151</v>
      </c>
      <c r="I99" s="739">
        <v>806</v>
      </c>
      <c r="J99" s="739">
        <v>820</v>
      </c>
      <c r="K99" s="903">
        <v>842.6</v>
      </c>
      <c r="L99" s="903">
        <v>891.9</v>
      </c>
      <c r="M99" s="903">
        <v>865</v>
      </c>
      <c r="N99" s="903">
        <v>1045</v>
      </c>
      <c r="O99" s="739">
        <v>939</v>
      </c>
      <c r="P99" s="739">
        <v>691.7</v>
      </c>
      <c r="Q99" s="739">
        <v>671</v>
      </c>
    </row>
    <row r="100" spans="1:17" ht="12.6" customHeight="1">
      <c r="A100" s="747" t="s">
        <v>1050</v>
      </c>
      <c r="B100" s="747"/>
      <c r="C100" s="760">
        <v>5658</v>
      </c>
      <c r="D100" s="760">
        <v>5649</v>
      </c>
      <c r="E100" s="743">
        <v>5747</v>
      </c>
      <c r="F100" s="754">
        <v>6516</v>
      </c>
      <c r="G100" s="741">
        <v>5264</v>
      </c>
      <c r="H100" s="739">
        <v>5369</v>
      </c>
      <c r="I100" s="977">
        <v>3844</v>
      </c>
      <c r="J100" s="977">
        <v>3847</v>
      </c>
      <c r="K100" s="977">
        <v>4081</v>
      </c>
      <c r="L100" s="977">
        <v>4071</v>
      </c>
      <c r="M100" s="977">
        <v>4071</v>
      </c>
      <c r="N100" s="977">
        <v>4877</v>
      </c>
      <c r="O100" s="739">
        <v>3996</v>
      </c>
      <c r="P100" s="739">
        <v>2537</v>
      </c>
      <c r="Q100" s="739">
        <v>2100</v>
      </c>
    </row>
    <row r="101" spans="1:17" ht="12.6" customHeight="1">
      <c r="A101" s="747" t="s">
        <v>1051</v>
      </c>
      <c r="B101" s="747"/>
      <c r="C101" s="760">
        <v>1657</v>
      </c>
      <c r="D101" s="760">
        <v>2716</v>
      </c>
      <c r="E101" s="743">
        <v>1050</v>
      </c>
      <c r="F101" s="754">
        <v>1237</v>
      </c>
      <c r="G101" s="741">
        <v>1084</v>
      </c>
      <c r="H101" s="739">
        <v>1122</v>
      </c>
      <c r="I101" s="739">
        <v>952</v>
      </c>
      <c r="J101" s="739">
        <v>1161</v>
      </c>
      <c r="K101" s="903">
        <v>1586</v>
      </c>
      <c r="L101" s="903">
        <v>1649</v>
      </c>
      <c r="M101" s="903">
        <v>1834</v>
      </c>
      <c r="N101" s="903">
        <v>2271</v>
      </c>
      <c r="O101" s="739">
        <v>1612</v>
      </c>
      <c r="P101" s="739">
        <v>1281</v>
      </c>
      <c r="Q101" s="739">
        <v>1452</v>
      </c>
    </row>
    <row r="102" spans="1:17" ht="12.6" customHeight="1">
      <c r="A102" s="747" t="s">
        <v>1052</v>
      </c>
      <c r="B102" s="747"/>
      <c r="C102" s="760">
        <v>37</v>
      </c>
      <c r="D102" s="760">
        <v>34</v>
      </c>
      <c r="E102" s="743">
        <v>25</v>
      </c>
      <c r="F102" s="754">
        <v>27</v>
      </c>
      <c r="G102" s="741">
        <v>23</v>
      </c>
      <c r="H102" s="739">
        <v>22</v>
      </c>
      <c r="I102" s="739">
        <v>17</v>
      </c>
      <c r="J102" s="739">
        <v>17</v>
      </c>
      <c r="K102" s="903">
        <v>23</v>
      </c>
      <c r="L102" s="903">
        <v>24</v>
      </c>
      <c r="M102" s="903">
        <v>26</v>
      </c>
      <c r="N102" s="903">
        <v>28</v>
      </c>
      <c r="O102" s="739">
        <v>17</v>
      </c>
      <c r="P102" s="739">
        <v>17</v>
      </c>
      <c r="Q102" s="739">
        <v>18</v>
      </c>
    </row>
    <row r="103" spans="1:17" ht="12.6" customHeight="1" thickBot="1">
      <c r="A103" s="1602"/>
      <c r="B103" s="1602"/>
      <c r="C103" s="1623"/>
      <c r="D103" s="1624"/>
      <c r="E103" s="1602"/>
      <c r="F103" s="1602"/>
      <c r="G103" s="1602"/>
      <c r="J103" s="728"/>
      <c r="K103" s="1603"/>
      <c r="L103" s="1603"/>
      <c r="M103" s="1603"/>
      <c r="N103" s="1603"/>
      <c r="O103" s="1603"/>
      <c r="P103" s="1603"/>
      <c r="Q103" s="1603"/>
    </row>
    <row r="104" spans="1:17" ht="12.6" customHeight="1">
      <c r="C104" s="732"/>
      <c r="D104" s="732"/>
      <c r="E104" s="577"/>
      <c r="H104" s="1615"/>
      <c r="I104" s="1616"/>
      <c r="J104" s="1616"/>
    </row>
    <row r="105" spans="1:17" ht="12.6" customHeight="1">
      <c r="C105" s="732"/>
      <c r="D105" s="732"/>
      <c r="E105" s="577"/>
    </row>
    <row r="106" spans="1:17" ht="12.6" customHeight="1">
      <c r="C106" s="732"/>
      <c r="D106" s="732"/>
      <c r="E106" s="577"/>
    </row>
    <row r="107" spans="1:17" ht="12.6" customHeight="1">
      <c r="C107" s="732"/>
      <c r="D107" s="732"/>
      <c r="E107" s="577"/>
    </row>
    <row r="108" spans="1:17" ht="12.6" customHeight="1">
      <c r="C108" s="732"/>
      <c r="D108" s="732"/>
      <c r="E108" s="577"/>
    </row>
    <row r="109" spans="1:17" ht="12.6" customHeight="1">
      <c r="C109" s="732"/>
      <c r="D109" s="732"/>
      <c r="E109" s="577"/>
    </row>
    <row r="110" spans="1:17" ht="12.6" customHeight="1">
      <c r="C110" s="732"/>
      <c r="D110" s="732"/>
      <c r="E110" s="577"/>
    </row>
    <row r="111" spans="1:17" ht="12.6" customHeight="1">
      <c r="C111" s="732"/>
      <c r="D111" s="732"/>
      <c r="E111" s="577"/>
    </row>
    <row r="112" spans="1:17" ht="12.6" customHeight="1">
      <c r="C112" s="732"/>
      <c r="D112" s="732"/>
      <c r="E112" s="577"/>
    </row>
    <row r="113" spans="1:17" ht="12.6" customHeight="1">
      <c r="C113" s="732"/>
      <c r="D113" s="732"/>
      <c r="E113" s="577"/>
    </row>
    <row r="114" spans="1:17" ht="12.6" customHeight="1">
      <c r="C114" s="732"/>
      <c r="D114" s="732"/>
      <c r="E114" s="577"/>
    </row>
    <row r="115" spans="1:17" ht="12.6" customHeight="1">
      <c r="C115" s="732"/>
      <c r="D115" s="732"/>
      <c r="E115" s="577"/>
    </row>
    <row r="116" spans="1:17" ht="12.6" customHeight="1">
      <c r="C116" s="732"/>
      <c r="D116" s="732"/>
      <c r="E116" s="577"/>
    </row>
    <row r="117" spans="1:17" ht="12.6" customHeight="1">
      <c r="C117" s="732"/>
      <c r="D117" s="732"/>
      <c r="E117" s="577"/>
    </row>
    <row r="118" spans="1:17" ht="13.5" customHeight="1">
      <c r="A118" s="800" t="s">
        <v>1054</v>
      </c>
      <c r="B118" s="733"/>
      <c r="C118" s="733"/>
      <c r="D118" s="733"/>
      <c r="E118" s="733"/>
      <c r="F118" s="733"/>
    </row>
    <row r="119" spans="1:17" ht="19.5" customHeight="1" thickBot="1">
      <c r="A119" s="2147" t="s">
        <v>1065</v>
      </c>
      <c r="B119" s="2147"/>
      <c r="C119" s="2147"/>
      <c r="D119" s="2147"/>
      <c r="E119" s="2147"/>
      <c r="F119" s="2147"/>
      <c r="G119" s="1625"/>
      <c r="H119" s="739"/>
      <c r="I119" s="739"/>
      <c r="J119" s="739"/>
    </row>
    <row r="120" spans="1:17" ht="12.6" customHeight="1" thickBot="1">
      <c r="A120" s="1611"/>
      <c r="B120" s="1611"/>
      <c r="C120" s="1608">
        <v>2003</v>
      </c>
      <c r="D120" s="1608">
        <v>2004</v>
      </c>
      <c r="E120" s="1626">
        <v>2007</v>
      </c>
      <c r="F120" s="1626">
        <v>2011</v>
      </c>
      <c r="G120" s="1626">
        <v>2013</v>
      </c>
      <c r="H120" s="1626">
        <v>2014</v>
      </c>
      <c r="I120" s="1626">
        <v>2015</v>
      </c>
      <c r="J120" s="1626">
        <v>2016</v>
      </c>
      <c r="K120" s="1626">
        <v>2017</v>
      </c>
      <c r="L120" s="1626">
        <v>2018</v>
      </c>
      <c r="M120" s="1626">
        <v>2019</v>
      </c>
      <c r="N120" s="1626">
        <v>2020</v>
      </c>
      <c r="O120" s="1626">
        <v>2021</v>
      </c>
      <c r="P120" s="1626">
        <v>2022</v>
      </c>
      <c r="Q120" s="1626">
        <v>2023</v>
      </c>
    </row>
    <row r="121" spans="1:17" ht="12.6" customHeight="1">
      <c r="A121" s="766"/>
      <c r="B121" s="767"/>
      <c r="C121" s="740"/>
      <c r="D121" s="38"/>
      <c r="E121" s="765"/>
      <c r="F121" s="765"/>
      <c r="G121" s="765"/>
      <c r="H121" s="739"/>
      <c r="I121" s="739"/>
      <c r="J121" s="739"/>
    </row>
    <row r="122" spans="1:17" ht="12.6" customHeight="1">
      <c r="A122" s="758" t="s">
        <v>1043</v>
      </c>
      <c r="B122" s="767"/>
      <c r="C122" s="740"/>
      <c r="D122" s="38"/>
      <c r="E122" s="765"/>
      <c r="F122" s="765"/>
      <c r="G122" s="765"/>
      <c r="H122" s="739"/>
      <c r="I122" s="739"/>
      <c r="J122" s="739"/>
    </row>
    <row r="123" spans="1:17" ht="12.6" customHeight="1">
      <c r="A123" s="747" t="s">
        <v>1143</v>
      </c>
      <c r="B123" s="767"/>
      <c r="C123" s="760">
        <v>31.5</v>
      </c>
      <c r="D123" s="741">
        <v>30.2</v>
      </c>
      <c r="E123" s="742">
        <v>40.700000000000003</v>
      </c>
      <c r="F123" s="741">
        <v>46.6</v>
      </c>
      <c r="G123" s="741">
        <v>47.6</v>
      </c>
      <c r="H123" s="739">
        <v>37.9</v>
      </c>
      <c r="I123" s="739">
        <v>38</v>
      </c>
      <c r="J123" s="739">
        <v>38.9</v>
      </c>
      <c r="K123" s="739">
        <v>39</v>
      </c>
      <c r="L123" s="903">
        <v>32.799999999999997</v>
      </c>
      <c r="M123" s="903">
        <v>28.3</v>
      </c>
      <c r="N123" s="903">
        <v>22.7</v>
      </c>
      <c r="O123" s="739">
        <v>24</v>
      </c>
      <c r="P123" s="739">
        <v>26.6</v>
      </c>
      <c r="Q123" s="739">
        <v>27.3</v>
      </c>
    </row>
    <row r="124" spans="1:17" ht="12.6" customHeight="1">
      <c r="A124" s="747" t="s">
        <v>1045</v>
      </c>
      <c r="B124" s="767"/>
      <c r="C124" s="760">
        <v>161.19999999999999</v>
      </c>
      <c r="D124" s="741">
        <v>160.19999999999999</v>
      </c>
      <c r="E124" s="742">
        <v>160.5</v>
      </c>
      <c r="F124" s="741">
        <v>159.80000000000001</v>
      </c>
      <c r="G124" s="741">
        <v>161.19999999999999</v>
      </c>
      <c r="H124" s="739">
        <v>161.4</v>
      </c>
      <c r="I124" s="739">
        <v>161.80000000000001</v>
      </c>
      <c r="J124" s="739">
        <v>162.30000000000001</v>
      </c>
      <c r="K124" s="739">
        <v>161.4</v>
      </c>
      <c r="L124" s="903">
        <v>163</v>
      </c>
      <c r="M124" s="903">
        <v>163.80000000000001</v>
      </c>
      <c r="N124" s="903">
        <v>173.6</v>
      </c>
      <c r="O124" s="739">
        <v>175</v>
      </c>
      <c r="P124" s="739">
        <v>154.9</v>
      </c>
      <c r="Q124" s="739">
        <v>210</v>
      </c>
    </row>
    <row r="125" spans="1:17" ht="12.6" customHeight="1">
      <c r="A125" s="747" t="s">
        <v>1046</v>
      </c>
      <c r="B125" s="767"/>
      <c r="C125" s="760">
        <v>202.7</v>
      </c>
      <c r="D125" s="741">
        <v>197.6</v>
      </c>
      <c r="E125" s="742">
        <v>195.4</v>
      </c>
      <c r="F125" s="741">
        <v>211.9</v>
      </c>
      <c r="G125" s="741">
        <v>203.1</v>
      </c>
      <c r="H125" s="739">
        <v>213.6</v>
      </c>
      <c r="I125" s="739">
        <v>224.6</v>
      </c>
      <c r="J125" s="739">
        <v>236.1</v>
      </c>
      <c r="K125" s="739">
        <v>225.8</v>
      </c>
      <c r="L125" s="903">
        <v>230.3</v>
      </c>
      <c r="M125" s="903">
        <v>221.9</v>
      </c>
      <c r="N125" s="903">
        <v>227.6</v>
      </c>
      <c r="O125" s="739">
        <v>249</v>
      </c>
      <c r="P125" s="739">
        <v>298</v>
      </c>
      <c r="Q125" s="739">
        <v>246.8</v>
      </c>
    </row>
    <row r="126" spans="1:17" ht="12.6" customHeight="1">
      <c r="A126" s="747" t="s">
        <v>1144</v>
      </c>
      <c r="B126" s="767"/>
      <c r="C126" s="760">
        <v>217.3</v>
      </c>
      <c r="D126" s="741">
        <v>217.1</v>
      </c>
      <c r="E126" s="742" t="s">
        <v>10</v>
      </c>
      <c r="F126" s="742" t="s">
        <v>10</v>
      </c>
      <c r="G126" s="741">
        <v>187.5</v>
      </c>
      <c r="H126" s="739">
        <v>200.7</v>
      </c>
      <c r="I126" s="742" t="s">
        <v>10</v>
      </c>
      <c r="J126" s="742" t="s">
        <v>10</v>
      </c>
      <c r="K126" s="739">
        <v>40</v>
      </c>
      <c r="L126" s="903" t="s">
        <v>10</v>
      </c>
      <c r="M126" s="903" t="s">
        <v>10</v>
      </c>
      <c r="N126" s="903" t="s">
        <v>10</v>
      </c>
      <c r="O126" s="903" t="s">
        <v>10</v>
      </c>
      <c r="P126" s="903" t="s">
        <v>10</v>
      </c>
      <c r="Q126" s="903" t="s">
        <v>10</v>
      </c>
    </row>
    <row r="127" spans="1:17" ht="12.6" customHeight="1">
      <c r="A127" s="747" t="s">
        <v>1048</v>
      </c>
      <c r="B127" s="767"/>
      <c r="C127" s="760">
        <v>11.8</v>
      </c>
      <c r="D127" s="741">
        <v>20.5</v>
      </c>
      <c r="E127" s="742">
        <v>23.3</v>
      </c>
      <c r="F127" s="741">
        <v>24.6</v>
      </c>
      <c r="G127" s="741">
        <v>25.4</v>
      </c>
      <c r="H127" s="739">
        <v>25.5</v>
      </c>
      <c r="I127" s="739">
        <v>25.9</v>
      </c>
      <c r="J127" s="739">
        <v>28.3</v>
      </c>
      <c r="K127" s="739">
        <v>29.3</v>
      </c>
      <c r="L127" s="903">
        <v>30.1</v>
      </c>
      <c r="M127" s="903">
        <v>43.1</v>
      </c>
      <c r="N127" s="903">
        <v>28.1</v>
      </c>
      <c r="O127" s="739">
        <v>28.7</v>
      </c>
      <c r="P127" s="739">
        <v>30</v>
      </c>
      <c r="Q127" s="739">
        <v>30.1</v>
      </c>
    </row>
    <row r="128" spans="1:17" ht="12.6" customHeight="1">
      <c r="A128" s="747" t="s">
        <v>1049</v>
      </c>
      <c r="B128" s="767"/>
      <c r="C128" s="760">
        <v>50.1</v>
      </c>
      <c r="D128" s="741">
        <v>62.6</v>
      </c>
      <c r="E128" s="742">
        <v>45.6</v>
      </c>
      <c r="F128" s="741">
        <v>22.8</v>
      </c>
      <c r="G128" s="741">
        <v>20.3</v>
      </c>
      <c r="H128" s="739">
        <v>20.5</v>
      </c>
      <c r="I128" s="739">
        <v>19.899999999999999</v>
      </c>
      <c r="J128" s="739">
        <v>20.6</v>
      </c>
      <c r="K128" s="739">
        <v>21.5</v>
      </c>
      <c r="L128" s="903">
        <v>25.3</v>
      </c>
      <c r="M128" s="903">
        <v>22.8</v>
      </c>
      <c r="N128" s="903">
        <v>29</v>
      </c>
      <c r="O128" s="739">
        <v>29.8</v>
      </c>
      <c r="P128" s="739">
        <v>31.2</v>
      </c>
      <c r="Q128" s="739">
        <v>26.5</v>
      </c>
    </row>
    <row r="129" spans="1:17" ht="12.6" customHeight="1">
      <c r="A129" s="909" t="s">
        <v>1029</v>
      </c>
      <c r="B129" s="910"/>
      <c r="C129" s="910"/>
      <c r="D129" s="906"/>
      <c r="E129" s="907"/>
      <c r="F129" s="906"/>
      <c r="G129" s="906"/>
      <c r="H129" s="906"/>
      <c r="I129" s="911"/>
      <c r="J129" s="911"/>
      <c r="K129" s="911"/>
      <c r="L129" s="903"/>
      <c r="M129" s="903"/>
      <c r="N129" s="903"/>
      <c r="O129" s="739"/>
      <c r="P129" s="739"/>
      <c r="Q129" s="739"/>
    </row>
    <row r="130" spans="1:17" ht="12.6" customHeight="1">
      <c r="A130" s="904" t="s">
        <v>1141</v>
      </c>
      <c r="B130" s="910"/>
      <c r="C130" s="910"/>
      <c r="D130" s="906"/>
      <c r="E130" s="907"/>
      <c r="F130" s="906"/>
      <c r="G130" s="742" t="s">
        <v>10</v>
      </c>
      <c r="H130" s="742" t="s">
        <v>10</v>
      </c>
      <c r="I130" s="742" t="s">
        <v>10</v>
      </c>
      <c r="J130" s="742" t="s">
        <v>10</v>
      </c>
      <c r="K130" s="911">
        <v>27.3</v>
      </c>
      <c r="L130" s="903" t="s">
        <v>10</v>
      </c>
      <c r="M130" s="903" t="s">
        <v>10</v>
      </c>
      <c r="N130" s="903" t="s">
        <v>10</v>
      </c>
      <c r="O130" s="903" t="s">
        <v>10</v>
      </c>
      <c r="P130" s="903" t="s">
        <v>10</v>
      </c>
      <c r="Q130" s="903" t="s">
        <v>10</v>
      </c>
    </row>
    <row r="131" spans="1:17" ht="12.6" customHeight="1">
      <c r="A131" s="904" t="s">
        <v>1046</v>
      </c>
      <c r="B131" s="904"/>
      <c r="C131" s="912"/>
      <c r="D131" s="906"/>
      <c r="E131" s="907"/>
      <c r="F131" s="907"/>
      <c r="G131" s="742" t="s">
        <v>10</v>
      </c>
      <c r="H131" s="742" t="s">
        <v>10</v>
      </c>
      <c r="I131" s="742" t="s">
        <v>10</v>
      </c>
      <c r="J131" s="742" t="s">
        <v>10</v>
      </c>
      <c r="K131" s="907">
        <v>50</v>
      </c>
      <c r="L131" s="903" t="s">
        <v>10</v>
      </c>
      <c r="M131" s="903" t="s">
        <v>10</v>
      </c>
      <c r="N131" s="903" t="s">
        <v>10</v>
      </c>
      <c r="O131" s="903" t="s">
        <v>10</v>
      </c>
      <c r="P131" s="903" t="s">
        <v>10</v>
      </c>
      <c r="Q131" s="903" t="s">
        <v>10</v>
      </c>
    </row>
    <row r="132" spans="1:17" ht="12.6" customHeight="1">
      <c r="A132" s="904" t="s">
        <v>1047</v>
      </c>
      <c r="B132" s="910"/>
      <c r="C132" s="910"/>
      <c r="D132" s="906"/>
      <c r="E132" s="907"/>
      <c r="F132" s="906"/>
      <c r="G132" s="742" t="s">
        <v>10</v>
      </c>
      <c r="H132" s="742" t="s">
        <v>10</v>
      </c>
      <c r="I132" s="742" t="s">
        <v>10</v>
      </c>
      <c r="J132" s="742" t="s">
        <v>10</v>
      </c>
      <c r="K132" s="911">
        <v>40</v>
      </c>
      <c r="L132" s="903" t="s">
        <v>10</v>
      </c>
      <c r="M132" s="903" t="s">
        <v>10</v>
      </c>
      <c r="N132" s="903" t="s">
        <v>10</v>
      </c>
      <c r="O132" s="903" t="s">
        <v>10</v>
      </c>
      <c r="P132" s="903" t="s">
        <v>10</v>
      </c>
      <c r="Q132" s="903" t="s">
        <v>10</v>
      </c>
    </row>
    <row r="133" spans="1:17" ht="12.6" customHeight="1">
      <c r="A133" s="758" t="s">
        <v>1031</v>
      </c>
      <c r="B133" s="758"/>
      <c r="C133" s="592"/>
      <c r="D133" s="765"/>
      <c r="E133" s="742"/>
      <c r="F133" s="741"/>
      <c r="G133" s="741"/>
      <c r="H133" s="739"/>
      <c r="I133" s="739"/>
      <c r="J133" s="739"/>
      <c r="K133" s="739"/>
      <c r="L133" s="903"/>
      <c r="M133" s="903"/>
      <c r="N133" s="903"/>
      <c r="O133" s="739"/>
      <c r="P133" s="739"/>
      <c r="Q133" s="739"/>
    </row>
    <row r="134" spans="1:17" ht="12.6" customHeight="1">
      <c r="A134" s="747" t="s">
        <v>1143</v>
      </c>
      <c r="B134" s="747"/>
      <c r="C134" s="592">
        <v>31.1</v>
      </c>
      <c r="D134" s="741">
        <v>31.6</v>
      </c>
      <c r="E134" s="742">
        <v>39.9</v>
      </c>
      <c r="F134" s="741">
        <v>46.1</v>
      </c>
      <c r="G134" s="741">
        <v>47.3</v>
      </c>
      <c r="H134" s="739">
        <v>37.5</v>
      </c>
      <c r="I134" s="739">
        <v>37.700000000000003</v>
      </c>
      <c r="J134" s="739">
        <v>38.4</v>
      </c>
      <c r="K134" s="739">
        <v>38.5</v>
      </c>
      <c r="L134" s="903">
        <v>32.200000000000003</v>
      </c>
      <c r="M134" s="903">
        <v>28</v>
      </c>
      <c r="N134" s="903">
        <v>22.1</v>
      </c>
      <c r="O134" s="739">
        <v>23.4</v>
      </c>
      <c r="P134" s="739">
        <v>24.8</v>
      </c>
      <c r="Q134" s="739">
        <v>27.3</v>
      </c>
    </row>
    <row r="135" spans="1:17" ht="12.6" customHeight="1">
      <c r="A135" s="747" t="s">
        <v>1045</v>
      </c>
      <c r="B135" s="747"/>
      <c r="C135" s="592">
        <v>161.19999999999999</v>
      </c>
      <c r="D135" s="741">
        <v>160.1</v>
      </c>
      <c r="E135" s="742">
        <v>160.19999999999999</v>
      </c>
      <c r="F135" s="741">
        <v>159.30000000000001</v>
      </c>
      <c r="G135" s="741">
        <v>160.69999999999999</v>
      </c>
      <c r="H135" s="739">
        <v>160.9</v>
      </c>
      <c r="I135" s="739">
        <v>161.30000000000001</v>
      </c>
      <c r="J135" s="739">
        <v>161.69999999999999</v>
      </c>
      <c r="K135" s="739">
        <v>161.5</v>
      </c>
      <c r="L135" s="903">
        <v>163</v>
      </c>
      <c r="M135" s="903">
        <v>160</v>
      </c>
      <c r="N135" s="903">
        <v>172.4</v>
      </c>
      <c r="O135" s="739">
        <v>173</v>
      </c>
      <c r="P135" s="739">
        <v>168</v>
      </c>
      <c r="Q135" s="739">
        <v>210</v>
      </c>
    </row>
    <row r="136" spans="1:17" ht="12.6" customHeight="1">
      <c r="A136" s="747" t="s">
        <v>1046</v>
      </c>
      <c r="B136" s="747"/>
      <c r="C136" s="592">
        <v>203.9</v>
      </c>
      <c r="D136" s="741">
        <v>197.2</v>
      </c>
      <c r="E136" s="742">
        <v>189.4</v>
      </c>
      <c r="F136" s="741">
        <v>208.9</v>
      </c>
      <c r="G136" s="741">
        <v>187.7</v>
      </c>
      <c r="H136" s="739">
        <v>208.2</v>
      </c>
      <c r="I136" s="739">
        <v>218.6</v>
      </c>
      <c r="J136" s="739">
        <v>237.1</v>
      </c>
      <c r="K136" s="739">
        <v>218.7</v>
      </c>
      <c r="L136" s="903">
        <v>224</v>
      </c>
      <c r="M136" s="903">
        <v>220</v>
      </c>
      <c r="N136" s="903">
        <v>224.3</v>
      </c>
      <c r="O136" s="739">
        <v>268.2</v>
      </c>
      <c r="P136" s="739">
        <v>365</v>
      </c>
      <c r="Q136" s="739">
        <v>256.2</v>
      </c>
    </row>
    <row r="137" spans="1:17" ht="12.6" customHeight="1">
      <c r="A137" s="747" t="s">
        <v>1144</v>
      </c>
      <c r="B137" s="747"/>
      <c r="C137" s="721" t="s">
        <v>10</v>
      </c>
      <c r="D137" s="742" t="s">
        <v>10</v>
      </c>
      <c r="E137" s="742" t="s">
        <v>10</v>
      </c>
      <c r="F137" s="742" t="s">
        <v>10</v>
      </c>
      <c r="G137" s="741">
        <v>187.5</v>
      </c>
      <c r="H137" s="739">
        <v>200.7</v>
      </c>
      <c r="I137" s="742" t="s">
        <v>10</v>
      </c>
      <c r="J137" s="742" t="s">
        <v>10</v>
      </c>
      <c r="K137" s="903" t="s">
        <v>10</v>
      </c>
      <c r="L137" s="903" t="s">
        <v>10</v>
      </c>
      <c r="M137" s="903" t="s">
        <v>10</v>
      </c>
      <c r="N137" s="903" t="s">
        <v>10</v>
      </c>
      <c r="O137" s="903" t="s">
        <v>10</v>
      </c>
      <c r="P137" s="903" t="s">
        <v>10</v>
      </c>
      <c r="Q137" s="903" t="s">
        <v>10</v>
      </c>
    </row>
    <row r="138" spans="1:17" ht="12.6" customHeight="1">
      <c r="A138" s="747" t="s">
        <v>1048</v>
      </c>
      <c r="B138" s="747"/>
      <c r="C138" s="721" t="s">
        <v>10</v>
      </c>
      <c r="D138" s="744" t="s">
        <v>10</v>
      </c>
      <c r="E138" s="742">
        <v>35.1</v>
      </c>
      <c r="F138" s="741">
        <v>35.6</v>
      </c>
      <c r="G138" s="741">
        <v>36.700000000000003</v>
      </c>
      <c r="H138" s="739">
        <v>37.1</v>
      </c>
      <c r="I138" s="739">
        <v>37.799999999999997</v>
      </c>
      <c r="J138" s="739">
        <v>38.799999999999997</v>
      </c>
      <c r="K138" s="739">
        <v>37.6</v>
      </c>
      <c r="L138" s="903">
        <v>30.5</v>
      </c>
      <c r="M138" s="903">
        <v>42.6</v>
      </c>
      <c r="N138" s="903">
        <v>39.799999999999997</v>
      </c>
      <c r="O138" s="739">
        <v>36.4</v>
      </c>
      <c r="P138" s="739">
        <v>68.3</v>
      </c>
      <c r="Q138" s="739">
        <v>90</v>
      </c>
    </row>
    <row r="139" spans="1:17" ht="12.6" customHeight="1">
      <c r="A139" s="758" t="s">
        <v>1053</v>
      </c>
      <c r="B139" s="758"/>
      <c r="C139" s="592"/>
      <c r="D139" s="741"/>
      <c r="E139" s="742"/>
      <c r="F139" s="741"/>
      <c r="G139" s="741"/>
      <c r="H139" s="739"/>
      <c r="I139" s="739"/>
      <c r="J139" s="739"/>
      <c r="K139" s="739"/>
      <c r="L139" s="903"/>
      <c r="M139" s="903"/>
      <c r="N139" s="903"/>
      <c r="O139" s="739"/>
      <c r="P139" s="739"/>
      <c r="Q139" s="739"/>
    </row>
    <row r="140" spans="1:17" ht="12.6" customHeight="1">
      <c r="A140" s="747" t="s">
        <v>1143</v>
      </c>
      <c r="B140" s="747"/>
      <c r="C140" s="592">
        <v>34.299999999999997</v>
      </c>
      <c r="D140" s="741">
        <v>28.4</v>
      </c>
      <c r="E140" s="742">
        <v>65.5</v>
      </c>
      <c r="F140" s="741">
        <v>65.8</v>
      </c>
      <c r="G140" s="741">
        <v>64.5</v>
      </c>
      <c r="H140" s="739">
        <v>65.3</v>
      </c>
      <c r="I140" s="739">
        <v>66.099999999999994</v>
      </c>
      <c r="J140" s="739">
        <v>66.5</v>
      </c>
      <c r="K140" s="739">
        <v>68.5</v>
      </c>
      <c r="L140" s="903">
        <v>67.7</v>
      </c>
      <c r="M140" s="903">
        <v>68.400000000000006</v>
      </c>
      <c r="N140" s="903">
        <v>72</v>
      </c>
      <c r="O140" s="739">
        <v>80</v>
      </c>
      <c r="P140" s="739">
        <v>78</v>
      </c>
      <c r="Q140" s="739"/>
    </row>
    <row r="141" spans="1:17" ht="12.6" customHeight="1">
      <c r="A141" s="747" t="s">
        <v>1045</v>
      </c>
      <c r="B141" s="747"/>
      <c r="C141" s="592">
        <v>161.19999999999999</v>
      </c>
      <c r="D141" s="741">
        <v>160.19999999999999</v>
      </c>
      <c r="E141" s="742">
        <v>161.19999999999999</v>
      </c>
      <c r="F141" s="741">
        <v>160.6</v>
      </c>
      <c r="G141" s="741">
        <v>162.1</v>
      </c>
      <c r="H141" s="739">
        <v>162.5</v>
      </c>
      <c r="I141" s="739">
        <v>162.5</v>
      </c>
      <c r="J141" s="739">
        <v>163.1</v>
      </c>
      <c r="K141" s="739">
        <v>161.19999999999999</v>
      </c>
      <c r="L141" s="903">
        <v>163.1</v>
      </c>
      <c r="M141" s="903">
        <v>175</v>
      </c>
      <c r="N141" s="903">
        <v>176.5</v>
      </c>
      <c r="O141" s="739">
        <v>180</v>
      </c>
      <c r="P141" s="739">
        <v>120</v>
      </c>
      <c r="Q141" s="739">
        <v>210</v>
      </c>
    </row>
    <row r="142" spans="1:17" ht="12.6" customHeight="1">
      <c r="A142" s="741" t="s">
        <v>1046</v>
      </c>
      <c r="B142" s="741"/>
      <c r="C142" s="741"/>
      <c r="D142" s="741"/>
      <c r="E142" s="741">
        <v>206.4</v>
      </c>
      <c r="F142" s="741">
        <v>217.1</v>
      </c>
      <c r="G142" s="741">
        <v>217.7</v>
      </c>
      <c r="H142" s="739">
        <v>219</v>
      </c>
      <c r="I142" s="739">
        <v>233.3</v>
      </c>
      <c r="J142" s="739">
        <v>234.8</v>
      </c>
      <c r="K142" s="739">
        <v>237</v>
      </c>
      <c r="L142" s="903">
        <v>241</v>
      </c>
      <c r="M142" s="903">
        <v>225</v>
      </c>
      <c r="N142" s="903">
        <v>232.5</v>
      </c>
      <c r="O142" s="739">
        <v>219.9</v>
      </c>
      <c r="P142" s="739">
        <v>190.9</v>
      </c>
      <c r="Q142" s="739">
        <v>232.3</v>
      </c>
    </row>
    <row r="143" spans="1:17" ht="12.6" customHeight="1">
      <c r="A143" s="741" t="s">
        <v>1048</v>
      </c>
      <c r="B143" s="741"/>
      <c r="C143" s="741"/>
      <c r="D143" s="741"/>
      <c r="E143" s="741">
        <v>17.399999999999999</v>
      </c>
      <c r="F143" s="741">
        <v>19.3</v>
      </c>
      <c r="G143" s="741">
        <v>19.8</v>
      </c>
      <c r="H143" s="739">
        <v>19.8</v>
      </c>
      <c r="I143" s="739">
        <v>20.100000000000001</v>
      </c>
      <c r="J143" s="739">
        <v>23.2</v>
      </c>
      <c r="K143" s="739">
        <v>25.3</v>
      </c>
      <c r="L143" s="903">
        <v>29.9</v>
      </c>
      <c r="M143" s="903">
        <v>43.4</v>
      </c>
      <c r="N143" s="903">
        <v>26.4</v>
      </c>
      <c r="O143" s="739">
        <v>27.5</v>
      </c>
      <c r="P143" s="739">
        <v>24.5</v>
      </c>
      <c r="Q143" s="739">
        <v>21.2</v>
      </c>
    </row>
    <row r="144" spans="1:17" ht="12.6" customHeight="1">
      <c r="A144" s="747" t="s">
        <v>1049</v>
      </c>
      <c r="B144" s="747"/>
      <c r="C144" s="592">
        <v>50.1</v>
      </c>
      <c r="D144" s="741">
        <v>62.6</v>
      </c>
      <c r="E144" s="743">
        <v>45.6</v>
      </c>
      <c r="F144" s="743">
        <v>22.8</v>
      </c>
      <c r="G144" s="741">
        <v>20.3</v>
      </c>
      <c r="H144" s="739">
        <v>20.5</v>
      </c>
      <c r="I144" s="739">
        <v>19.899999999999999</v>
      </c>
      <c r="J144" s="739">
        <v>20.6</v>
      </c>
      <c r="K144" s="739">
        <v>21.5</v>
      </c>
      <c r="L144" s="903">
        <v>25.3</v>
      </c>
      <c r="M144" s="903">
        <v>22.8</v>
      </c>
      <c r="N144" s="903">
        <v>29</v>
      </c>
      <c r="O144" s="739">
        <v>29.8</v>
      </c>
      <c r="P144" s="739">
        <v>31.2</v>
      </c>
      <c r="Q144" s="739">
        <v>26.5</v>
      </c>
    </row>
    <row r="145" spans="1:17" ht="12.6" customHeight="1" thickBot="1">
      <c r="A145" s="1627"/>
      <c r="B145" s="1627"/>
      <c r="C145" s="1627"/>
      <c r="D145" s="491"/>
      <c r="E145" s="491"/>
      <c r="F145" s="1610"/>
      <c r="G145" s="1610"/>
      <c r="H145" s="1618"/>
      <c r="I145" s="739"/>
      <c r="J145" s="739"/>
      <c r="K145" s="1603"/>
      <c r="L145" s="1603"/>
      <c r="M145" s="1603"/>
      <c r="N145" s="1603"/>
      <c r="O145" s="1603"/>
      <c r="P145" s="1603"/>
      <c r="Q145" s="1603"/>
    </row>
    <row r="146" spans="1:17" ht="12.6" customHeight="1">
      <c r="A146" s="729"/>
      <c r="B146" s="729"/>
      <c r="C146" s="729"/>
      <c r="D146" s="13"/>
      <c r="E146" s="13"/>
      <c r="I146" s="1616"/>
      <c r="J146" s="1616"/>
    </row>
    <row r="147" spans="1:17" ht="14.25" customHeight="1">
      <c r="A147" s="452" t="s">
        <v>1055</v>
      </c>
      <c r="B147" s="731"/>
      <c r="C147" s="731"/>
      <c r="D147" s="731"/>
      <c r="E147" s="731"/>
      <c r="F147" s="735"/>
    </row>
    <row r="148" spans="1:17" ht="18.75" customHeight="1" thickBot="1">
      <c r="A148" s="2147" t="s">
        <v>1064</v>
      </c>
      <c r="B148" s="2147"/>
      <c r="C148" s="2147"/>
      <c r="D148" s="2147"/>
      <c r="E148" s="2147"/>
      <c r="F148" s="2147"/>
      <c r="G148" s="1610"/>
      <c r="H148" s="739"/>
      <c r="I148" s="739"/>
      <c r="J148" s="739"/>
    </row>
    <row r="149" spans="1:17" ht="12.6" customHeight="1" thickBot="1">
      <c r="A149" s="1611"/>
      <c r="B149" s="1611"/>
      <c r="C149" s="1608">
        <v>2003</v>
      </c>
      <c r="D149" s="1608">
        <v>2004</v>
      </c>
      <c r="E149" s="1628">
        <v>2007</v>
      </c>
      <c r="F149" s="1628">
        <v>2011</v>
      </c>
      <c r="G149" s="1626">
        <v>2013</v>
      </c>
      <c r="H149" s="1626">
        <v>2014</v>
      </c>
      <c r="I149" s="1626">
        <v>2015</v>
      </c>
      <c r="J149" s="1626">
        <v>2016</v>
      </c>
      <c r="K149" s="1626">
        <v>2017</v>
      </c>
      <c r="L149" s="1626">
        <v>2018</v>
      </c>
      <c r="M149" s="1626">
        <v>2019</v>
      </c>
      <c r="N149" s="1626">
        <v>2020</v>
      </c>
      <c r="O149" s="1626">
        <v>2021</v>
      </c>
      <c r="P149" s="1626">
        <v>2022</v>
      </c>
      <c r="Q149" s="1626">
        <v>2023</v>
      </c>
    </row>
    <row r="150" spans="1:17" ht="12.6" customHeight="1">
      <c r="A150" s="746"/>
      <c r="B150" s="746"/>
      <c r="C150" s="39"/>
      <c r="D150" s="741"/>
      <c r="E150" s="741"/>
      <c r="F150" s="741"/>
      <c r="G150" s="741"/>
      <c r="H150" s="739"/>
      <c r="I150" s="739"/>
      <c r="J150" s="739"/>
    </row>
    <row r="151" spans="1:17" ht="12.6" customHeight="1">
      <c r="A151" s="768" t="s">
        <v>1056</v>
      </c>
      <c r="B151" s="768"/>
      <c r="C151" s="749">
        <v>1542</v>
      </c>
      <c r="D151" s="741">
        <v>2016</v>
      </c>
      <c r="E151" s="742">
        <v>5660</v>
      </c>
      <c r="F151" s="742">
        <v>3641</v>
      </c>
      <c r="G151" s="741">
        <v>2530</v>
      </c>
      <c r="H151" s="739">
        <v>2304</v>
      </c>
      <c r="I151" s="977">
        <v>2687</v>
      </c>
      <c r="J151" s="977">
        <v>1818</v>
      </c>
      <c r="K151" s="977">
        <v>3211.9</v>
      </c>
      <c r="L151" s="977">
        <v>2933.7</v>
      </c>
      <c r="M151" s="977">
        <v>4040.4</v>
      </c>
      <c r="N151" s="977">
        <v>2637.4</v>
      </c>
      <c r="O151" s="739">
        <v>3391.7</v>
      </c>
      <c r="P151" s="739">
        <v>3875.8</v>
      </c>
      <c r="Q151" s="739">
        <v>4788.3999999999996</v>
      </c>
    </row>
    <row r="152" spans="1:17" ht="12.6" customHeight="1">
      <c r="A152" s="768" t="s">
        <v>1045</v>
      </c>
      <c r="B152" s="768"/>
      <c r="C152" s="749">
        <v>1467</v>
      </c>
      <c r="D152" s="741">
        <v>1494</v>
      </c>
      <c r="E152" s="742">
        <v>1575</v>
      </c>
      <c r="F152" s="742">
        <v>1146</v>
      </c>
      <c r="G152" s="741">
        <v>1037</v>
      </c>
      <c r="H152" s="739">
        <v>1142</v>
      </c>
      <c r="I152" s="977">
        <v>1276</v>
      </c>
      <c r="J152" s="977">
        <v>1213</v>
      </c>
      <c r="K152" s="977">
        <v>1834.1</v>
      </c>
      <c r="L152" s="977">
        <v>1927.3</v>
      </c>
      <c r="M152" s="977">
        <v>2067.8000000000002</v>
      </c>
      <c r="N152" s="977">
        <v>1804.9</v>
      </c>
      <c r="O152" s="739">
        <v>2980.7</v>
      </c>
      <c r="P152" s="739">
        <v>2188</v>
      </c>
      <c r="Q152" s="739">
        <v>676.2</v>
      </c>
    </row>
    <row r="153" spans="1:17" ht="12.6" customHeight="1">
      <c r="A153" s="768" t="s">
        <v>1046</v>
      </c>
      <c r="B153" s="768"/>
      <c r="C153" s="749">
        <v>6989</v>
      </c>
      <c r="D153" s="741">
        <v>6495</v>
      </c>
      <c r="E153" s="742">
        <v>9435</v>
      </c>
      <c r="F153" s="742">
        <v>4455</v>
      </c>
      <c r="G153" s="741">
        <v>5172</v>
      </c>
      <c r="H153" s="739">
        <v>5751</v>
      </c>
      <c r="I153" s="977">
        <v>5205</v>
      </c>
      <c r="J153" s="977">
        <v>6319</v>
      </c>
      <c r="K153" s="977">
        <v>6238.5230000000001</v>
      </c>
      <c r="L153" s="977">
        <v>7079</v>
      </c>
      <c r="M153" s="977">
        <v>8099.3</v>
      </c>
      <c r="N153" s="977">
        <v>8910</v>
      </c>
      <c r="O153" s="739">
        <v>5166</v>
      </c>
      <c r="P153" s="739">
        <v>10110</v>
      </c>
      <c r="Q153" s="739">
        <v>7346.4</v>
      </c>
    </row>
    <row r="154" spans="1:17" ht="12.6" customHeight="1">
      <c r="A154" s="768" t="s">
        <v>1047</v>
      </c>
      <c r="B154" s="768"/>
      <c r="C154" s="749">
        <v>188</v>
      </c>
      <c r="D154" s="741">
        <v>186</v>
      </c>
      <c r="E154" s="742" t="s">
        <v>10</v>
      </c>
      <c r="F154" s="742" t="s">
        <v>10</v>
      </c>
      <c r="G154" s="741">
        <v>38</v>
      </c>
      <c r="H154" s="742" t="s">
        <v>10</v>
      </c>
      <c r="I154" s="977" t="s">
        <v>10</v>
      </c>
      <c r="J154" s="981" t="s">
        <v>10</v>
      </c>
      <c r="K154" s="981">
        <v>2</v>
      </c>
      <c r="L154" s="981" t="s">
        <v>10</v>
      </c>
      <c r="M154" s="981" t="s">
        <v>10</v>
      </c>
      <c r="N154" s="981" t="s">
        <v>10</v>
      </c>
      <c r="O154" s="981" t="s">
        <v>10</v>
      </c>
      <c r="P154" s="981" t="s">
        <v>10</v>
      </c>
      <c r="Q154" s="981" t="s">
        <v>10</v>
      </c>
    </row>
    <row r="155" spans="1:17" ht="12.6" customHeight="1">
      <c r="A155" s="768" t="s">
        <v>1048</v>
      </c>
      <c r="B155" s="768"/>
      <c r="C155" s="749"/>
      <c r="D155" s="741"/>
      <c r="E155" s="742"/>
      <c r="F155" s="742">
        <v>499</v>
      </c>
      <c r="G155" s="741">
        <v>810</v>
      </c>
      <c r="H155" s="739">
        <v>811</v>
      </c>
      <c r="I155" s="977">
        <v>825</v>
      </c>
      <c r="J155" s="977">
        <v>342.3</v>
      </c>
      <c r="K155" s="977">
        <v>698.3</v>
      </c>
      <c r="L155" s="977">
        <v>751.5</v>
      </c>
      <c r="M155" s="977">
        <v>804.6</v>
      </c>
      <c r="N155" s="977">
        <v>453.2</v>
      </c>
      <c r="O155" s="739">
        <v>583.1</v>
      </c>
      <c r="P155" s="739">
        <v>764.6</v>
      </c>
      <c r="Q155" s="739">
        <v>663.7</v>
      </c>
    </row>
    <row r="156" spans="1:17" ht="12.6" customHeight="1">
      <c r="A156" s="768" t="s">
        <v>1049</v>
      </c>
      <c r="B156" s="768"/>
      <c r="C156" s="749"/>
      <c r="D156" s="741"/>
      <c r="E156" s="742" t="s">
        <v>10</v>
      </c>
      <c r="F156" s="742" t="s">
        <v>10</v>
      </c>
      <c r="G156" s="741">
        <v>56</v>
      </c>
      <c r="H156" s="739">
        <v>56</v>
      </c>
      <c r="I156" s="977">
        <v>49</v>
      </c>
      <c r="J156" s="977">
        <v>11</v>
      </c>
      <c r="K156" s="977">
        <v>32.299999999999997</v>
      </c>
      <c r="L156" s="977">
        <v>56.9</v>
      </c>
      <c r="M156" s="977">
        <v>51.2</v>
      </c>
      <c r="N156" s="977">
        <v>65.3</v>
      </c>
      <c r="O156" s="739">
        <v>51.9</v>
      </c>
      <c r="P156" s="739">
        <v>46.8</v>
      </c>
      <c r="Q156" s="739">
        <v>37.4</v>
      </c>
    </row>
    <row r="157" spans="1:17" ht="12.6" customHeight="1">
      <c r="A157" s="768" t="s">
        <v>1057</v>
      </c>
      <c r="B157" s="768"/>
      <c r="C157" s="749">
        <v>852</v>
      </c>
      <c r="D157" s="741">
        <v>889</v>
      </c>
      <c r="E157" s="742">
        <v>159</v>
      </c>
      <c r="F157" s="742">
        <v>672</v>
      </c>
      <c r="G157" s="741">
        <v>1080</v>
      </c>
      <c r="H157" s="739">
        <v>1094</v>
      </c>
      <c r="I157" s="977">
        <v>832</v>
      </c>
      <c r="J157" s="977">
        <v>970</v>
      </c>
      <c r="K157" s="977">
        <v>865.2</v>
      </c>
      <c r="L157" s="977">
        <v>1138.3</v>
      </c>
      <c r="M157" s="977">
        <v>1243.4000000000001</v>
      </c>
      <c r="N157" s="977">
        <v>1276.2</v>
      </c>
      <c r="O157" s="739">
        <v>1437.1</v>
      </c>
      <c r="P157" s="739">
        <v>1171</v>
      </c>
      <c r="Q157" s="739">
        <v>720.9</v>
      </c>
    </row>
    <row r="158" spans="1:17" ht="12.6" customHeight="1">
      <c r="A158" s="768" t="s">
        <v>1050</v>
      </c>
      <c r="B158" s="768"/>
      <c r="C158" s="749"/>
      <c r="D158" s="741"/>
      <c r="E158" s="742"/>
      <c r="F158" s="742">
        <v>3910</v>
      </c>
      <c r="G158" s="741">
        <v>3672</v>
      </c>
      <c r="H158" s="739">
        <v>3728</v>
      </c>
      <c r="I158" s="977">
        <v>2230</v>
      </c>
      <c r="J158" s="977">
        <v>2616</v>
      </c>
      <c r="K158" s="977">
        <v>3308.4</v>
      </c>
      <c r="L158" s="977">
        <v>3501.1</v>
      </c>
      <c r="M158" s="977">
        <v>3175.4</v>
      </c>
      <c r="N158" s="977">
        <v>3804.1</v>
      </c>
      <c r="O158" s="739">
        <v>6245.6</v>
      </c>
      <c r="P158" s="739">
        <v>4254.8999999999996</v>
      </c>
      <c r="Q158" s="739">
        <v>2901.1</v>
      </c>
    </row>
    <row r="159" spans="1:17" ht="12.6" customHeight="1">
      <c r="A159" s="768" t="s">
        <v>1051</v>
      </c>
      <c r="B159" s="768"/>
      <c r="C159" s="749"/>
      <c r="D159" s="741"/>
      <c r="E159" s="742"/>
      <c r="F159" s="742">
        <v>557</v>
      </c>
      <c r="G159" s="741">
        <v>697</v>
      </c>
      <c r="H159" s="739">
        <v>717</v>
      </c>
      <c r="I159" s="977">
        <v>743</v>
      </c>
      <c r="J159" s="977">
        <v>1615</v>
      </c>
      <c r="K159" s="977">
        <v>1065.9000000000001</v>
      </c>
      <c r="L159" s="981">
        <v>1255.0999999999999</v>
      </c>
      <c r="M159" s="977">
        <v>2047.6</v>
      </c>
      <c r="N159" s="981">
        <v>2051.1</v>
      </c>
      <c r="O159" s="739">
        <v>2304.5</v>
      </c>
      <c r="P159" s="739">
        <v>1445.8</v>
      </c>
      <c r="Q159" s="739">
        <v>1799.4</v>
      </c>
    </row>
    <row r="160" spans="1:17" ht="12.6" customHeight="1">
      <c r="A160" s="768" t="s">
        <v>1052</v>
      </c>
      <c r="B160" s="768"/>
      <c r="C160" s="749"/>
      <c r="D160" s="741"/>
      <c r="E160" s="742"/>
      <c r="F160" s="742">
        <v>12</v>
      </c>
      <c r="G160" s="741">
        <v>19</v>
      </c>
      <c r="H160" s="739">
        <v>18</v>
      </c>
      <c r="I160" s="977">
        <v>4</v>
      </c>
      <c r="J160" s="981" t="s">
        <v>10</v>
      </c>
      <c r="K160" s="981" t="s">
        <v>10</v>
      </c>
      <c r="L160" s="981" t="s">
        <v>10</v>
      </c>
      <c r="M160" s="903" t="s">
        <v>10</v>
      </c>
      <c r="N160" s="981" t="s">
        <v>10</v>
      </c>
      <c r="O160" s="981" t="s">
        <v>10</v>
      </c>
      <c r="P160" s="981" t="s">
        <v>10</v>
      </c>
      <c r="Q160" s="981" t="s">
        <v>10</v>
      </c>
    </row>
    <row r="161" spans="1:17" ht="12.6" customHeight="1" thickBot="1">
      <c r="A161" s="1629"/>
      <c r="B161" s="1629"/>
      <c r="C161" s="1602"/>
      <c r="D161" s="1614"/>
      <c r="E161" s="1630"/>
      <c r="F161" s="1631"/>
      <c r="G161" s="1602"/>
      <c r="J161" s="728"/>
      <c r="K161" s="1603"/>
      <c r="L161" s="1603"/>
      <c r="M161" s="1603"/>
      <c r="N161" s="1603"/>
      <c r="O161" s="1603"/>
      <c r="P161" s="1603"/>
      <c r="Q161" s="1603"/>
    </row>
    <row r="162" spans="1:17" ht="12.6" customHeight="1">
      <c r="A162" s="736"/>
      <c r="B162" s="13"/>
      <c r="C162" s="13"/>
      <c r="D162" s="13"/>
      <c r="E162" s="13"/>
      <c r="H162" s="1615"/>
      <c r="I162" s="1616"/>
      <c r="J162" s="1616"/>
    </row>
    <row r="163" spans="1:17" ht="12.6" customHeight="1">
      <c r="A163" s="736"/>
      <c r="B163" s="13"/>
      <c r="C163" s="13"/>
      <c r="D163" s="13"/>
      <c r="E163" s="13"/>
    </row>
    <row r="164" spans="1:17" ht="12.6" customHeight="1">
      <c r="A164" s="736"/>
      <c r="B164" s="13"/>
      <c r="C164" s="13"/>
      <c r="D164" s="13"/>
      <c r="E164" s="13"/>
    </row>
    <row r="165" spans="1:17" ht="12.6" customHeight="1">
      <c r="A165" s="736"/>
      <c r="B165" s="13"/>
      <c r="C165" s="13"/>
      <c r="D165" s="13"/>
      <c r="E165" s="13"/>
    </row>
    <row r="166" spans="1:17" ht="12.6" customHeight="1">
      <c r="A166" s="736"/>
      <c r="B166" s="13"/>
      <c r="C166" s="13"/>
      <c r="D166" s="13"/>
      <c r="E166" s="13"/>
    </row>
    <row r="167" spans="1:17" ht="12.6" customHeight="1">
      <c r="A167" s="736"/>
      <c r="B167" s="13"/>
      <c r="C167" s="13"/>
      <c r="D167" s="13"/>
      <c r="E167" s="13"/>
    </row>
    <row r="168" spans="1:17" ht="12.6" customHeight="1">
      <c r="A168" s="736"/>
      <c r="B168" s="13"/>
      <c r="C168" s="13"/>
      <c r="D168" s="13"/>
      <c r="E168" s="13"/>
    </row>
    <row r="169" spans="1:17" ht="12.6" customHeight="1">
      <c r="A169" s="736"/>
      <c r="B169" s="13"/>
      <c r="C169" s="13"/>
      <c r="D169" s="13"/>
      <c r="E169" s="13"/>
    </row>
    <row r="170" spans="1:17" ht="12.6" customHeight="1">
      <c r="A170" s="736"/>
      <c r="B170" s="13"/>
      <c r="C170" s="13"/>
      <c r="D170" s="13"/>
      <c r="E170" s="13"/>
    </row>
    <row r="171" spans="1:17" ht="12.6" customHeight="1">
      <c r="A171" s="736"/>
      <c r="B171" s="13"/>
      <c r="C171" s="13"/>
      <c r="D171" s="13"/>
      <c r="E171" s="13"/>
    </row>
    <row r="172" spans="1:17" ht="19.5" customHeight="1">
      <c r="A172" s="2148" t="s">
        <v>1058</v>
      </c>
      <c r="B172" s="2148"/>
      <c r="C172" s="2148"/>
      <c r="D172" s="2148"/>
      <c r="E172" s="2148"/>
      <c r="F172" s="2148"/>
    </row>
    <row r="173" spans="1:17" ht="19.5" customHeight="1" thickBot="1">
      <c r="A173" s="2147" t="s">
        <v>1156</v>
      </c>
      <c r="B173" s="2147"/>
      <c r="C173" s="2147"/>
      <c r="D173" s="2147"/>
      <c r="E173" s="2147"/>
      <c r="F173" s="2147"/>
      <c r="G173" s="1610"/>
      <c r="H173" s="739"/>
      <c r="I173" s="739"/>
      <c r="J173" s="739"/>
    </row>
    <row r="174" spans="1:17" ht="12.6" customHeight="1" thickBot="1">
      <c r="A174" s="1605"/>
      <c r="B174" s="1605"/>
      <c r="C174" s="1608">
        <v>2003</v>
      </c>
      <c r="D174" s="1608">
        <v>2004</v>
      </c>
      <c r="E174" s="1626">
        <v>2007</v>
      </c>
      <c r="F174" s="1626">
        <v>2011</v>
      </c>
      <c r="G174" s="1626">
        <v>2013</v>
      </c>
      <c r="H174" s="1626">
        <v>2014</v>
      </c>
      <c r="I174" s="1626">
        <v>2015</v>
      </c>
      <c r="J174" s="1626">
        <v>2016</v>
      </c>
      <c r="K174" s="1626">
        <v>2017</v>
      </c>
      <c r="L174" s="1626">
        <v>2018</v>
      </c>
      <c r="M174" s="1626">
        <v>2019</v>
      </c>
      <c r="N174" s="1626">
        <v>2020</v>
      </c>
      <c r="O174" s="1626">
        <v>2021</v>
      </c>
      <c r="P174" s="1626">
        <v>2022</v>
      </c>
      <c r="Q174" s="1626">
        <v>2023</v>
      </c>
    </row>
    <row r="175" spans="1:17" ht="12.6" customHeight="1">
      <c r="A175" s="740"/>
      <c r="B175" s="740"/>
      <c r="C175" s="741"/>
      <c r="D175" s="741"/>
      <c r="E175" s="741"/>
      <c r="F175" s="741"/>
      <c r="G175" s="741"/>
      <c r="H175" s="739"/>
      <c r="I175" s="739"/>
      <c r="J175" s="739"/>
    </row>
    <row r="176" spans="1:17" ht="12.6" customHeight="1">
      <c r="A176" s="758" t="s">
        <v>1043</v>
      </c>
      <c r="B176" s="758"/>
      <c r="C176" s="741"/>
      <c r="D176" s="741"/>
      <c r="E176" s="741"/>
      <c r="F176" s="741"/>
      <c r="G176" s="741"/>
      <c r="H176" s="739"/>
      <c r="I176" s="739"/>
      <c r="J176" s="739"/>
    </row>
    <row r="177" spans="1:17" ht="12.6" customHeight="1">
      <c r="A177" s="752" t="s">
        <v>1145</v>
      </c>
      <c r="B177" s="752"/>
      <c r="C177" s="741">
        <v>8247</v>
      </c>
      <c r="D177" s="741">
        <v>8371</v>
      </c>
      <c r="E177" s="741">
        <v>8941</v>
      </c>
      <c r="F177" s="741">
        <v>9046</v>
      </c>
      <c r="G177" s="741">
        <v>9275</v>
      </c>
      <c r="H177" s="739">
        <v>9471</v>
      </c>
      <c r="I177" s="979">
        <v>9831</v>
      </c>
      <c r="J177" s="979">
        <v>10284</v>
      </c>
      <c r="K177" s="979">
        <v>10670</v>
      </c>
      <c r="L177" s="979">
        <v>11362</v>
      </c>
      <c r="M177" s="979">
        <v>11402</v>
      </c>
      <c r="N177" s="979">
        <v>11189</v>
      </c>
      <c r="O177" s="739">
        <v>6744</v>
      </c>
      <c r="P177" s="739">
        <v>5691</v>
      </c>
      <c r="Q177" s="739">
        <v>5763</v>
      </c>
    </row>
    <row r="178" spans="1:17" ht="12.6" customHeight="1">
      <c r="A178" s="752" t="s">
        <v>1146</v>
      </c>
      <c r="B178" s="752"/>
      <c r="C178" s="741">
        <v>3947</v>
      </c>
      <c r="D178" s="741">
        <v>3950</v>
      </c>
      <c r="E178" s="741">
        <v>4067</v>
      </c>
      <c r="F178" s="741">
        <v>4044</v>
      </c>
      <c r="G178" s="741">
        <v>4128</v>
      </c>
      <c r="H178" s="739">
        <v>4205</v>
      </c>
      <c r="I178" s="979">
        <v>4287</v>
      </c>
      <c r="J178" s="979">
        <v>4385</v>
      </c>
      <c r="K178" s="979">
        <v>4462</v>
      </c>
      <c r="L178" s="979">
        <v>4633</v>
      </c>
      <c r="M178" s="979">
        <v>4688</v>
      </c>
      <c r="N178" s="979">
        <v>4729</v>
      </c>
      <c r="O178" s="739">
        <v>3147</v>
      </c>
      <c r="P178" s="739">
        <v>2316</v>
      </c>
      <c r="Q178" s="739">
        <v>2157</v>
      </c>
    </row>
    <row r="179" spans="1:17" ht="12.6" customHeight="1">
      <c r="A179" s="752" t="s">
        <v>1147</v>
      </c>
      <c r="B179" s="752"/>
      <c r="C179" s="741">
        <v>181</v>
      </c>
      <c r="D179" s="741">
        <v>96</v>
      </c>
      <c r="E179" s="741">
        <v>24</v>
      </c>
      <c r="F179" s="741">
        <v>56</v>
      </c>
      <c r="G179" s="741">
        <v>69</v>
      </c>
      <c r="H179" s="739">
        <v>92</v>
      </c>
      <c r="I179" s="979">
        <v>120</v>
      </c>
      <c r="J179" s="979">
        <v>141</v>
      </c>
      <c r="K179" s="979">
        <v>100</v>
      </c>
      <c r="L179" s="979">
        <v>118</v>
      </c>
      <c r="M179" s="979">
        <v>139</v>
      </c>
      <c r="N179" s="979">
        <v>103</v>
      </c>
      <c r="O179" s="739">
        <v>0</v>
      </c>
      <c r="P179" s="739">
        <v>0</v>
      </c>
      <c r="Q179" s="739">
        <v>30</v>
      </c>
    </row>
    <row r="180" spans="1:17" ht="12.6" customHeight="1">
      <c r="A180" s="752" t="s">
        <v>1148</v>
      </c>
      <c r="B180" s="752"/>
      <c r="C180" s="741">
        <v>14951</v>
      </c>
      <c r="D180" s="741">
        <v>15064</v>
      </c>
      <c r="E180" s="741">
        <v>15258</v>
      </c>
      <c r="F180" s="741">
        <v>15950</v>
      </c>
      <c r="G180" s="741">
        <v>16710</v>
      </c>
      <c r="H180" s="739">
        <v>17579</v>
      </c>
      <c r="I180" s="979">
        <v>18933</v>
      </c>
      <c r="J180" s="979">
        <v>21702</v>
      </c>
      <c r="K180" s="979">
        <v>22356</v>
      </c>
      <c r="L180" s="979">
        <v>24328</v>
      </c>
      <c r="M180" s="979">
        <v>24526</v>
      </c>
      <c r="N180" s="979">
        <v>21735</v>
      </c>
      <c r="O180" s="739">
        <v>17305</v>
      </c>
      <c r="P180" s="739">
        <v>17198</v>
      </c>
      <c r="Q180" s="739">
        <v>16040</v>
      </c>
    </row>
    <row r="181" spans="1:17" ht="12.6" customHeight="1">
      <c r="A181" s="752" t="s">
        <v>1149</v>
      </c>
      <c r="B181" s="752"/>
      <c r="C181" s="741">
        <v>390</v>
      </c>
      <c r="D181" s="741">
        <v>440</v>
      </c>
      <c r="E181" s="741">
        <v>453</v>
      </c>
      <c r="F181" s="741">
        <v>455</v>
      </c>
      <c r="G181" s="741">
        <v>457</v>
      </c>
      <c r="H181" s="739">
        <v>519</v>
      </c>
      <c r="I181" s="979">
        <v>678</v>
      </c>
      <c r="J181" s="979">
        <v>883</v>
      </c>
      <c r="K181" s="979">
        <v>946</v>
      </c>
      <c r="L181" s="979">
        <v>737</v>
      </c>
      <c r="M181" s="979">
        <v>865</v>
      </c>
      <c r="N181" s="979">
        <v>955</v>
      </c>
      <c r="O181" s="739">
        <v>455</v>
      </c>
      <c r="P181" s="739">
        <v>424</v>
      </c>
      <c r="Q181" s="739">
        <v>433</v>
      </c>
    </row>
    <row r="182" spans="1:17" ht="12.6" customHeight="1">
      <c r="A182" s="752" t="s">
        <v>1150</v>
      </c>
      <c r="B182" s="752"/>
      <c r="C182" s="741">
        <v>73340</v>
      </c>
      <c r="D182" s="741">
        <v>73779</v>
      </c>
      <c r="E182" s="741">
        <v>27011</v>
      </c>
      <c r="F182" s="741">
        <v>29643</v>
      </c>
      <c r="G182" s="741">
        <v>30935</v>
      </c>
      <c r="H182" s="739">
        <v>36476</v>
      </c>
      <c r="I182" s="979">
        <v>44226</v>
      </c>
      <c r="J182" s="979">
        <v>50359</v>
      </c>
      <c r="K182" s="979">
        <v>41861</v>
      </c>
      <c r="L182" s="979">
        <v>62959</v>
      </c>
      <c r="M182" s="979">
        <v>49877</v>
      </c>
      <c r="N182" s="979">
        <v>60319</v>
      </c>
      <c r="O182" s="739">
        <v>37365</v>
      </c>
      <c r="P182" s="739">
        <v>37492</v>
      </c>
      <c r="Q182" s="739">
        <v>32969</v>
      </c>
    </row>
    <row r="183" spans="1:17" ht="12.6" customHeight="1">
      <c r="A183" s="758" t="s">
        <v>1029</v>
      </c>
      <c r="B183" s="758"/>
      <c r="C183" s="742"/>
      <c r="D183" s="765"/>
      <c r="E183" s="765"/>
      <c r="F183" s="741"/>
      <c r="G183" s="765"/>
      <c r="H183" s="739"/>
      <c r="I183" s="979"/>
      <c r="J183" s="979"/>
      <c r="K183" s="979"/>
      <c r="L183" s="979"/>
      <c r="M183" s="979"/>
      <c r="N183" s="979"/>
      <c r="O183" s="739"/>
      <c r="P183" s="739"/>
      <c r="Q183" s="739"/>
    </row>
    <row r="184" spans="1:17" ht="12.6" customHeight="1">
      <c r="A184" s="752" t="s">
        <v>1151</v>
      </c>
      <c r="B184" s="752"/>
      <c r="C184" s="748" t="s">
        <v>10</v>
      </c>
      <c r="D184" s="742">
        <v>117</v>
      </c>
      <c r="E184" s="742" t="s">
        <v>10</v>
      </c>
      <c r="F184" s="741">
        <v>86</v>
      </c>
      <c r="G184" s="741">
        <v>49</v>
      </c>
      <c r="H184" s="739">
        <v>65</v>
      </c>
      <c r="I184" s="979">
        <v>106</v>
      </c>
      <c r="J184" s="979">
        <v>161</v>
      </c>
      <c r="K184" s="979">
        <v>187</v>
      </c>
      <c r="L184" s="979">
        <v>258</v>
      </c>
      <c r="M184" s="979">
        <v>147</v>
      </c>
      <c r="N184" s="979">
        <v>158</v>
      </c>
      <c r="O184" s="739">
        <v>181</v>
      </c>
      <c r="P184" s="739">
        <v>168</v>
      </c>
      <c r="Q184" s="739">
        <v>209</v>
      </c>
    </row>
    <row r="185" spans="1:17" ht="12.6" customHeight="1">
      <c r="A185" s="752" t="s">
        <v>1149</v>
      </c>
      <c r="B185" s="752"/>
      <c r="C185" s="741">
        <v>390</v>
      </c>
      <c r="D185" s="741">
        <v>440</v>
      </c>
      <c r="E185" s="741">
        <v>453</v>
      </c>
      <c r="F185" s="741">
        <v>455</v>
      </c>
      <c r="G185" s="744" t="s">
        <v>10</v>
      </c>
      <c r="H185" s="744" t="s">
        <v>10</v>
      </c>
      <c r="I185" s="979" t="s">
        <v>10</v>
      </c>
      <c r="J185" s="979">
        <v>67</v>
      </c>
      <c r="K185" s="979">
        <v>69</v>
      </c>
      <c r="L185" s="979">
        <v>70</v>
      </c>
      <c r="M185" s="979">
        <v>73</v>
      </c>
      <c r="N185" s="979">
        <v>71</v>
      </c>
      <c r="O185" s="739">
        <v>71</v>
      </c>
      <c r="P185" s="739">
        <v>13</v>
      </c>
      <c r="Q185" s="739">
        <v>15</v>
      </c>
    </row>
    <row r="186" spans="1:17" ht="12.6" customHeight="1">
      <c r="A186" s="758" t="s">
        <v>1030</v>
      </c>
      <c r="B186" s="752"/>
      <c r="C186" s="748"/>
      <c r="D186" s="742"/>
      <c r="E186" s="742"/>
      <c r="F186" s="741"/>
      <c r="G186" s="741"/>
      <c r="H186" s="739"/>
      <c r="I186" s="979"/>
      <c r="J186" s="979"/>
      <c r="K186" s="979"/>
      <c r="L186" s="979"/>
      <c r="M186" s="979"/>
      <c r="N186" s="979"/>
      <c r="O186" s="739"/>
      <c r="P186" s="739"/>
      <c r="Q186" s="739"/>
    </row>
    <row r="187" spans="1:17" ht="12.6" customHeight="1">
      <c r="A187" s="752" t="s">
        <v>1145</v>
      </c>
      <c r="B187" s="752"/>
      <c r="C187" s="741">
        <v>8247</v>
      </c>
      <c r="D187" s="741">
        <v>8371</v>
      </c>
      <c r="E187" s="741">
        <v>8941</v>
      </c>
      <c r="F187" s="741">
        <v>9046</v>
      </c>
      <c r="G187" s="744" t="s">
        <v>10</v>
      </c>
      <c r="H187" s="744" t="s">
        <v>10</v>
      </c>
      <c r="I187" s="979" t="s">
        <v>10</v>
      </c>
      <c r="J187" s="979">
        <v>9</v>
      </c>
      <c r="K187" s="979">
        <v>11</v>
      </c>
      <c r="L187" s="979">
        <v>16</v>
      </c>
      <c r="M187" s="979">
        <v>1</v>
      </c>
      <c r="N187" s="1007" t="s">
        <v>10</v>
      </c>
      <c r="O187" s="1007" t="s">
        <v>10</v>
      </c>
      <c r="P187" s="1007" t="s">
        <v>10</v>
      </c>
      <c r="Q187" s="1007" t="s">
        <v>10</v>
      </c>
    </row>
    <row r="188" spans="1:17" ht="12.6" customHeight="1">
      <c r="A188" s="752" t="s">
        <v>1146</v>
      </c>
      <c r="B188" s="752"/>
      <c r="C188" s="741">
        <v>3947</v>
      </c>
      <c r="D188" s="741">
        <v>3950</v>
      </c>
      <c r="E188" s="741">
        <v>4067</v>
      </c>
      <c r="F188" s="741">
        <v>4044</v>
      </c>
      <c r="G188" s="744" t="s">
        <v>10</v>
      </c>
      <c r="H188" s="744" t="s">
        <v>10</v>
      </c>
      <c r="I188" s="979" t="s">
        <v>10</v>
      </c>
      <c r="J188" s="979">
        <v>5</v>
      </c>
      <c r="K188" s="979">
        <v>7</v>
      </c>
      <c r="L188" s="979">
        <v>10</v>
      </c>
      <c r="M188" s="979">
        <v>1</v>
      </c>
      <c r="N188" s="1007" t="s">
        <v>10</v>
      </c>
      <c r="O188" s="1007" t="s">
        <v>10</v>
      </c>
      <c r="P188" s="1007" t="s">
        <v>10</v>
      </c>
      <c r="Q188" s="1007" t="s">
        <v>10</v>
      </c>
    </row>
    <row r="189" spans="1:17" ht="12.6" customHeight="1">
      <c r="A189" s="752" t="s">
        <v>1148</v>
      </c>
      <c r="B189" s="752"/>
      <c r="C189" s="741"/>
      <c r="D189" s="741"/>
      <c r="E189" s="741"/>
      <c r="F189" s="741"/>
      <c r="G189" s="744"/>
      <c r="H189" s="744" t="s">
        <v>10</v>
      </c>
      <c r="I189" s="979" t="s">
        <v>10</v>
      </c>
      <c r="J189" s="979" t="s">
        <v>10</v>
      </c>
      <c r="K189" s="979">
        <v>489</v>
      </c>
      <c r="L189" s="979">
        <v>661</v>
      </c>
      <c r="M189" s="1007" t="s">
        <v>10</v>
      </c>
      <c r="N189" s="1007" t="s">
        <v>10</v>
      </c>
      <c r="O189" s="1007" t="s">
        <v>10</v>
      </c>
      <c r="P189" s="1007" t="s">
        <v>10</v>
      </c>
      <c r="Q189" s="1007" t="s">
        <v>10</v>
      </c>
    </row>
    <row r="190" spans="1:17" ht="12.6" customHeight="1">
      <c r="A190" s="752" t="s">
        <v>1149</v>
      </c>
      <c r="B190" s="752"/>
      <c r="C190" s="741">
        <v>390</v>
      </c>
      <c r="D190" s="741">
        <v>440</v>
      </c>
      <c r="E190" s="741">
        <v>453</v>
      </c>
      <c r="F190" s="741">
        <v>455</v>
      </c>
      <c r="G190" s="744" t="s">
        <v>10</v>
      </c>
      <c r="H190" s="744" t="s">
        <v>10</v>
      </c>
      <c r="I190" s="979" t="s">
        <v>10</v>
      </c>
      <c r="J190" s="979">
        <v>26</v>
      </c>
      <c r="K190" s="979">
        <v>31</v>
      </c>
      <c r="L190" s="979">
        <v>40</v>
      </c>
      <c r="M190" s="1007" t="s">
        <v>10</v>
      </c>
      <c r="N190" s="1007" t="s">
        <v>10</v>
      </c>
      <c r="O190" s="1007" t="s">
        <v>10</v>
      </c>
      <c r="P190" s="1007" t="s">
        <v>10</v>
      </c>
      <c r="Q190" s="1007" t="s">
        <v>10</v>
      </c>
    </row>
    <row r="191" spans="1:17" ht="12.6" customHeight="1">
      <c r="A191" s="752" t="s">
        <v>1150</v>
      </c>
      <c r="B191" s="752"/>
      <c r="C191" s="748"/>
      <c r="D191" s="742"/>
      <c r="E191" s="742"/>
      <c r="F191" s="744" t="s">
        <v>10</v>
      </c>
      <c r="G191" s="744" t="s">
        <v>10</v>
      </c>
      <c r="H191" s="739">
        <v>4097</v>
      </c>
      <c r="I191" s="979">
        <v>7079</v>
      </c>
      <c r="J191" s="979">
        <v>10817</v>
      </c>
      <c r="K191" s="979">
        <v>1221</v>
      </c>
      <c r="L191" s="979">
        <v>14377</v>
      </c>
      <c r="M191" s="1007" t="s">
        <v>10</v>
      </c>
      <c r="N191" s="1007">
        <v>14576</v>
      </c>
      <c r="O191" s="739">
        <v>1700</v>
      </c>
      <c r="P191" s="739">
        <v>1900</v>
      </c>
      <c r="Q191" s="739">
        <v>964</v>
      </c>
    </row>
    <row r="192" spans="1:17" ht="12.6" customHeight="1">
      <c r="A192" s="758" t="s">
        <v>1031</v>
      </c>
      <c r="B192" s="758"/>
      <c r="C192" s="741"/>
      <c r="D192" s="765"/>
      <c r="E192" s="741"/>
      <c r="F192" s="765"/>
      <c r="G192" s="765"/>
      <c r="H192" s="739"/>
      <c r="I192" s="979"/>
      <c r="J192" s="979"/>
      <c r="K192" s="979"/>
      <c r="L192" s="979"/>
      <c r="M192" s="979"/>
      <c r="N192" s="979"/>
      <c r="O192" s="739"/>
      <c r="P192" s="739"/>
      <c r="Q192" s="739"/>
    </row>
    <row r="193" spans="1:17" ht="12.6" customHeight="1">
      <c r="A193" s="752" t="s">
        <v>1145</v>
      </c>
      <c r="B193" s="752"/>
      <c r="C193" s="741">
        <v>1019</v>
      </c>
      <c r="D193" s="741">
        <v>1075</v>
      </c>
      <c r="E193" s="741">
        <v>1150</v>
      </c>
      <c r="F193" s="744" t="s">
        <v>10</v>
      </c>
      <c r="G193" s="741">
        <v>1915</v>
      </c>
      <c r="H193" s="739">
        <v>4296</v>
      </c>
      <c r="I193" s="979">
        <v>4537</v>
      </c>
      <c r="J193" s="979">
        <v>4394</v>
      </c>
      <c r="K193" s="979">
        <v>4547</v>
      </c>
      <c r="L193" s="979">
        <v>5014</v>
      </c>
      <c r="M193" s="979">
        <v>4152</v>
      </c>
      <c r="N193" s="979">
        <v>5625</v>
      </c>
      <c r="O193" s="739">
        <v>3434</v>
      </c>
      <c r="P193" s="739">
        <v>2538</v>
      </c>
      <c r="Q193" s="739">
        <v>2762</v>
      </c>
    </row>
    <row r="194" spans="1:17" ht="12.6" customHeight="1">
      <c r="A194" s="752" t="s">
        <v>1146</v>
      </c>
      <c r="B194" s="752"/>
      <c r="C194" s="741">
        <v>523</v>
      </c>
      <c r="D194" s="741">
        <v>519</v>
      </c>
      <c r="E194" s="741">
        <v>536</v>
      </c>
      <c r="F194" s="744" t="s">
        <v>10</v>
      </c>
      <c r="G194" s="741">
        <v>854</v>
      </c>
      <c r="H194" s="739">
        <v>1861</v>
      </c>
      <c r="I194" s="979">
        <v>1941</v>
      </c>
      <c r="J194" s="979">
        <v>1891</v>
      </c>
      <c r="K194" s="979">
        <v>1972</v>
      </c>
      <c r="L194" s="979">
        <v>2130</v>
      </c>
      <c r="M194" s="979">
        <v>1712</v>
      </c>
      <c r="N194" s="979">
        <v>2291</v>
      </c>
      <c r="O194" s="739">
        <v>1599</v>
      </c>
      <c r="P194" s="739">
        <v>1035</v>
      </c>
      <c r="Q194" s="739">
        <v>1049</v>
      </c>
    </row>
    <row r="195" spans="1:17" ht="12.6" customHeight="1">
      <c r="A195" s="752" t="s">
        <v>1151</v>
      </c>
      <c r="B195" s="752"/>
      <c r="C195" s="741">
        <v>1157</v>
      </c>
      <c r="D195" s="741">
        <v>1272</v>
      </c>
      <c r="E195" s="741">
        <v>1247</v>
      </c>
      <c r="F195" s="744" t="s">
        <v>10</v>
      </c>
      <c r="G195" s="741">
        <v>3013</v>
      </c>
      <c r="H195" s="739">
        <v>6981</v>
      </c>
      <c r="I195" s="979">
        <v>8953</v>
      </c>
      <c r="J195" s="979">
        <v>7937</v>
      </c>
      <c r="K195" s="979">
        <v>8099</v>
      </c>
      <c r="L195" s="979">
        <v>8399</v>
      </c>
      <c r="M195" s="979">
        <v>7434</v>
      </c>
      <c r="N195" s="979">
        <v>11082</v>
      </c>
      <c r="O195" s="739">
        <v>7022</v>
      </c>
      <c r="P195" s="739">
        <v>6335</v>
      </c>
      <c r="Q195" s="739">
        <v>6464</v>
      </c>
    </row>
    <row r="196" spans="1:17" ht="12.6" customHeight="1">
      <c r="A196" s="752" t="s">
        <v>1149</v>
      </c>
      <c r="B196" s="752"/>
      <c r="C196" s="741">
        <v>54</v>
      </c>
      <c r="D196" s="741">
        <v>61</v>
      </c>
      <c r="E196" s="741">
        <v>55</v>
      </c>
      <c r="F196" s="744" t="s">
        <v>10</v>
      </c>
      <c r="G196" s="741">
        <v>134</v>
      </c>
      <c r="H196" s="739">
        <v>341</v>
      </c>
      <c r="I196" s="979">
        <v>417</v>
      </c>
      <c r="J196" s="979">
        <v>417</v>
      </c>
      <c r="K196" s="979">
        <v>437</v>
      </c>
      <c r="L196" s="979">
        <v>281</v>
      </c>
      <c r="M196" s="979">
        <v>418</v>
      </c>
      <c r="N196" s="979">
        <v>439</v>
      </c>
      <c r="O196" s="739">
        <v>210</v>
      </c>
      <c r="P196" s="739">
        <v>178</v>
      </c>
      <c r="Q196" s="739">
        <v>232</v>
      </c>
    </row>
    <row r="197" spans="1:17" ht="12.6" customHeight="1">
      <c r="A197" s="752" t="s">
        <v>1150</v>
      </c>
      <c r="B197" s="752"/>
      <c r="C197" s="741">
        <v>5324</v>
      </c>
      <c r="D197" s="741">
        <v>5355</v>
      </c>
      <c r="E197" s="741">
        <v>1344</v>
      </c>
      <c r="F197" s="744" t="s">
        <v>10</v>
      </c>
      <c r="G197" s="741">
        <v>4965</v>
      </c>
      <c r="H197" s="739">
        <v>11038</v>
      </c>
      <c r="I197" s="979">
        <v>13347</v>
      </c>
      <c r="J197" s="979">
        <v>11712</v>
      </c>
      <c r="K197" s="979">
        <v>11465</v>
      </c>
      <c r="L197" s="979">
        <v>11547</v>
      </c>
      <c r="M197" s="979">
        <v>10414</v>
      </c>
      <c r="N197" s="979">
        <v>19261</v>
      </c>
      <c r="O197" s="739">
        <v>13115</v>
      </c>
      <c r="P197" s="739">
        <v>9701</v>
      </c>
      <c r="Q197" s="739">
        <v>10247</v>
      </c>
    </row>
    <row r="198" spans="1:17" ht="12.6" customHeight="1">
      <c r="A198" s="758" t="s">
        <v>1053</v>
      </c>
      <c r="B198" s="758"/>
      <c r="C198" s="741"/>
      <c r="D198" s="741"/>
      <c r="E198" s="741"/>
      <c r="F198" s="765"/>
      <c r="G198" s="765"/>
      <c r="H198" s="739"/>
      <c r="I198" s="979"/>
      <c r="J198" s="979"/>
      <c r="K198" s="979"/>
      <c r="L198" s="979"/>
      <c r="M198" s="979"/>
      <c r="N198" s="979"/>
      <c r="O198" s="739"/>
      <c r="P198" s="739"/>
      <c r="Q198" s="739"/>
    </row>
    <row r="199" spans="1:17" ht="12.6" customHeight="1">
      <c r="A199" s="752" t="s">
        <v>1145</v>
      </c>
      <c r="B199" s="752"/>
      <c r="C199" s="741">
        <v>7228</v>
      </c>
      <c r="D199" s="741">
        <v>7296</v>
      </c>
      <c r="E199" s="741">
        <v>7791</v>
      </c>
      <c r="F199" s="741">
        <v>9046</v>
      </c>
      <c r="G199" s="741">
        <v>7360</v>
      </c>
      <c r="H199" s="739">
        <v>5175</v>
      </c>
      <c r="I199" s="979">
        <v>5294</v>
      </c>
      <c r="J199" s="979">
        <v>5881</v>
      </c>
      <c r="K199" s="979">
        <v>6112</v>
      </c>
      <c r="L199" s="979">
        <v>6332</v>
      </c>
      <c r="M199" s="979">
        <v>7249</v>
      </c>
      <c r="N199" s="979">
        <v>5564</v>
      </c>
      <c r="O199" s="739">
        <v>3310</v>
      </c>
      <c r="P199" s="739">
        <v>3153</v>
      </c>
      <c r="Q199" s="739">
        <v>3001</v>
      </c>
    </row>
    <row r="200" spans="1:17" ht="12.6" customHeight="1">
      <c r="A200" s="752" t="s">
        <v>1146</v>
      </c>
      <c r="B200" s="752"/>
      <c r="C200" s="741">
        <v>3424</v>
      </c>
      <c r="D200" s="741">
        <v>3431</v>
      </c>
      <c r="E200" s="741">
        <v>3531</v>
      </c>
      <c r="F200" s="741">
        <v>4044</v>
      </c>
      <c r="G200" s="741">
        <v>3274</v>
      </c>
      <c r="H200" s="739">
        <v>2344</v>
      </c>
      <c r="I200" s="979">
        <v>2346</v>
      </c>
      <c r="J200" s="979">
        <v>2489</v>
      </c>
      <c r="K200" s="979">
        <v>2483</v>
      </c>
      <c r="L200" s="979">
        <v>2493</v>
      </c>
      <c r="M200" s="979">
        <v>2975</v>
      </c>
      <c r="N200" s="979">
        <v>2438</v>
      </c>
      <c r="O200" s="739">
        <v>1548</v>
      </c>
      <c r="P200" s="739">
        <v>1281</v>
      </c>
      <c r="Q200" s="739">
        <v>1108</v>
      </c>
    </row>
    <row r="201" spans="1:17" ht="12.6" customHeight="1">
      <c r="A201" s="752" t="s">
        <v>1147</v>
      </c>
      <c r="B201" s="752"/>
      <c r="C201" s="741">
        <v>96</v>
      </c>
      <c r="D201" s="741">
        <v>96</v>
      </c>
      <c r="E201" s="741">
        <v>24</v>
      </c>
      <c r="F201" s="741">
        <v>56</v>
      </c>
      <c r="G201" s="741">
        <v>69</v>
      </c>
      <c r="H201" s="739">
        <v>65</v>
      </c>
      <c r="I201" s="979">
        <v>120</v>
      </c>
      <c r="J201" s="979">
        <v>141</v>
      </c>
      <c r="K201" s="979">
        <v>100</v>
      </c>
      <c r="L201" s="979">
        <v>118</v>
      </c>
      <c r="M201" s="979">
        <v>139</v>
      </c>
      <c r="N201" s="979">
        <v>103</v>
      </c>
      <c r="O201" s="739">
        <v>0</v>
      </c>
      <c r="P201" s="739">
        <v>0</v>
      </c>
      <c r="Q201" s="739">
        <v>30</v>
      </c>
    </row>
    <row r="202" spans="1:17" ht="12.6" customHeight="1">
      <c r="A202" s="752" t="s">
        <v>1151</v>
      </c>
      <c r="B202" s="752"/>
      <c r="C202" s="741">
        <v>13655</v>
      </c>
      <c r="D202" s="741">
        <v>13675</v>
      </c>
      <c r="E202" s="741">
        <v>13915</v>
      </c>
      <c r="F202" s="741">
        <v>15864</v>
      </c>
      <c r="G202" s="741">
        <v>13648</v>
      </c>
      <c r="H202" s="739">
        <v>10533</v>
      </c>
      <c r="I202" s="979">
        <v>9874</v>
      </c>
      <c r="J202" s="979">
        <v>13149</v>
      </c>
      <c r="K202" s="979">
        <v>13581</v>
      </c>
      <c r="L202" s="979">
        <v>15010</v>
      </c>
      <c r="M202" s="979">
        <v>16945</v>
      </c>
      <c r="N202" s="979">
        <v>10495</v>
      </c>
      <c r="O202" s="739">
        <v>10102</v>
      </c>
      <c r="P202" s="739">
        <v>10695</v>
      </c>
      <c r="Q202" s="739">
        <v>9367</v>
      </c>
    </row>
    <row r="203" spans="1:17" ht="12.6" customHeight="1">
      <c r="A203" s="752" t="s">
        <v>1149</v>
      </c>
      <c r="B203" s="752"/>
      <c r="C203" s="741">
        <v>335</v>
      </c>
      <c r="D203" s="741">
        <v>379</v>
      </c>
      <c r="E203" s="741">
        <v>398</v>
      </c>
      <c r="F203" s="741">
        <v>455</v>
      </c>
      <c r="G203" s="741">
        <v>323</v>
      </c>
      <c r="H203" s="739">
        <v>178</v>
      </c>
      <c r="I203" s="979">
        <v>261</v>
      </c>
      <c r="J203" s="979">
        <v>373</v>
      </c>
      <c r="K203" s="979">
        <v>409</v>
      </c>
      <c r="L203" s="979">
        <v>346</v>
      </c>
      <c r="M203" s="979">
        <v>374</v>
      </c>
      <c r="N203" s="979">
        <v>445</v>
      </c>
      <c r="O203" s="739">
        <v>174</v>
      </c>
      <c r="P203" s="739">
        <v>233</v>
      </c>
      <c r="Q203" s="739">
        <v>186</v>
      </c>
    </row>
    <row r="204" spans="1:17" ht="12.6" customHeight="1">
      <c r="A204" s="752" t="s">
        <v>1150</v>
      </c>
      <c r="B204" s="752"/>
      <c r="C204" s="741">
        <v>68016</v>
      </c>
      <c r="D204" s="741">
        <v>68424</v>
      </c>
      <c r="E204" s="741">
        <v>25667</v>
      </c>
      <c r="F204" s="741">
        <v>29643</v>
      </c>
      <c r="G204" s="741">
        <v>25970</v>
      </c>
      <c r="H204" s="739">
        <v>21341</v>
      </c>
      <c r="I204" s="979">
        <v>23800</v>
      </c>
      <c r="J204" s="979">
        <v>27830</v>
      </c>
      <c r="K204" s="979">
        <v>29175</v>
      </c>
      <c r="L204" s="979">
        <v>37035</v>
      </c>
      <c r="M204" s="979">
        <v>39463</v>
      </c>
      <c r="N204" s="979">
        <v>26482</v>
      </c>
      <c r="O204" s="739">
        <v>22550</v>
      </c>
      <c r="P204" s="739">
        <v>25891</v>
      </c>
      <c r="Q204" s="739">
        <v>21758</v>
      </c>
    </row>
    <row r="205" spans="1:17" ht="12.6" customHeight="1" thickBot="1">
      <c r="A205" s="1614"/>
      <c r="B205" s="1614"/>
      <c r="C205" s="1614"/>
      <c r="D205" s="1602"/>
      <c r="E205" s="1614"/>
      <c r="F205" s="1602"/>
      <c r="G205" s="1602"/>
      <c r="I205" s="1604"/>
      <c r="J205" s="1604"/>
      <c r="K205" s="1603"/>
      <c r="L205" s="1603"/>
      <c r="M205" s="1603"/>
      <c r="N205" s="1603"/>
      <c r="O205" s="1603"/>
      <c r="P205" s="1603"/>
      <c r="Q205" s="1603"/>
    </row>
    <row r="206" spans="1:17" ht="12.6" customHeight="1">
      <c r="A206" s="40"/>
      <c r="B206" s="40"/>
      <c r="C206" s="40"/>
      <c r="D206" s="40"/>
      <c r="E206" s="40"/>
      <c r="F206" s="734"/>
      <c r="G206" s="734"/>
      <c r="H206" s="1615"/>
      <c r="J206" s="728"/>
    </row>
    <row r="207" spans="1:17" ht="16.5" customHeight="1">
      <c r="A207" s="452" t="s">
        <v>1059</v>
      </c>
      <c r="B207" s="452"/>
      <c r="C207" s="452"/>
      <c r="D207" s="452"/>
      <c r="E207" s="452"/>
      <c r="F207" s="452"/>
    </row>
    <row r="208" spans="1:17" ht="12.6" customHeight="1" thickBot="1">
      <c r="A208" s="737"/>
      <c r="B208" s="737"/>
      <c r="C208" s="737"/>
      <c r="D208" s="738"/>
      <c r="E208" s="738"/>
      <c r="G208" s="1602"/>
    </row>
    <row r="209" spans="1:17" ht="12.6" customHeight="1" thickBot="1">
      <c r="A209" s="1605"/>
      <c r="B209" s="1605"/>
      <c r="C209" s="1608">
        <v>2003</v>
      </c>
      <c r="D209" s="1608">
        <v>2004</v>
      </c>
      <c r="E209" s="1626">
        <v>2007</v>
      </c>
      <c r="F209" s="1626">
        <v>2011</v>
      </c>
      <c r="G209" s="1626">
        <v>2013</v>
      </c>
      <c r="H209" s="1626">
        <v>2014</v>
      </c>
      <c r="I209" s="1626">
        <v>2015</v>
      </c>
      <c r="J209" s="1626">
        <v>2016</v>
      </c>
      <c r="K209" s="1626">
        <v>2017</v>
      </c>
      <c r="L209" s="1626">
        <v>2018</v>
      </c>
      <c r="M209" s="1626">
        <v>2019</v>
      </c>
      <c r="N209" s="1626">
        <v>2020</v>
      </c>
      <c r="O209" s="1626">
        <v>2021</v>
      </c>
      <c r="P209" s="1626">
        <v>2022</v>
      </c>
      <c r="Q209" s="1626">
        <v>2023</v>
      </c>
    </row>
    <row r="210" spans="1:17" ht="12.6" customHeight="1">
      <c r="A210" s="740"/>
      <c r="B210" s="740"/>
      <c r="C210" s="741"/>
      <c r="D210" s="741"/>
      <c r="E210" s="741"/>
      <c r="F210" s="741"/>
      <c r="G210" s="741"/>
      <c r="H210" s="739"/>
      <c r="I210" s="739"/>
      <c r="J210" s="739"/>
    </row>
    <row r="211" spans="1:17" ht="12.6" customHeight="1">
      <c r="A211" s="758" t="s">
        <v>1043</v>
      </c>
      <c r="B211" s="758"/>
      <c r="C211" s="741"/>
      <c r="D211" s="741"/>
      <c r="E211" s="741"/>
      <c r="F211" s="741"/>
      <c r="G211" s="741"/>
      <c r="H211" s="739"/>
      <c r="I211" s="739"/>
      <c r="J211" s="739"/>
    </row>
    <row r="212" spans="1:17" ht="12.6" customHeight="1">
      <c r="A212" s="747" t="s">
        <v>1060</v>
      </c>
      <c r="B212" s="752"/>
      <c r="C212" s="741">
        <v>1660</v>
      </c>
      <c r="D212" s="754">
        <v>1651</v>
      </c>
      <c r="E212" s="741">
        <v>1643</v>
      </c>
      <c r="F212" s="741">
        <v>1642</v>
      </c>
      <c r="G212" s="741">
        <v>1641</v>
      </c>
      <c r="H212" s="739">
        <v>1640</v>
      </c>
      <c r="I212" s="980">
        <v>1640</v>
      </c>
      <c r="J212" s="980">
        <v>1639.6</v>
      </c>
      <c r="K212" s="980">
        <v>1637.6</v>
      </c>
      <c r="L212" s="980">
        <v>1636.9</v>
      </c>
      <c r="M212" s="980">
        <v>1636</v>
      </c>
      <c r="N212" s="980">
        <v>1639.1</v>
      </c>
      <c r="O212" s="739">
        <v>1639</v>
      </c>
      <c r="P212" s="739">
        <v>1639</v>
      </c>
      <c r="Q212" s="739">
        <v>1639</v>
      </c>
    </row>
    <row r="213" spans="1:17" ht="12.6" customHeight="1">
      <c r="A213" s="747" t="s">
        <v>1061</v>
      </c>
      <c r="B213" s="752"/>
      <c r="C213" s="741">
        <v>106</v>
      </c>
      <c r="D213" s="754">
        <v>102</v>
      </c>
      <c r="E213" s="741">
        <v>101</v>
      </c>
      <c r="F213" s="741">
        <v>90</v>
      </c>
      <c r="G213" s="741">
        <v>73</v>
      </c>
      <c r="H213" s="739">
        <v>73</v>
      </c>
      <c r="I213" s="739">
        <v>67</v>
      </c>
      <c r="J213" s="741">
        <v>83</v>
      </c>
      <c r="K213" s="741">
        <v>80</v>
      </c>
      <c r="L213" s="741">
        <v>82</v>
      </c>
      <c r="M213" s="741">
        <v>87</v>
      </c>
      <c r="N213" s="741">
        <v>72</v>
      </c>
      <c r="O213" s="739">
        <v>59</v>
      </c>
      <c r="P213" s="739">
        <v>78</v>
      </c>
      <c r="Q213" s="739">
        <v>79</v>
      </c>
    </row>
    <row r="214" spans="1:17" ht="12.6" customHeight="1">
      <c r="A214" s="747" t="s">
        <v>1062</v>
      </c>
      <c r="B214" s="752"/>
      <c r="C214" s="741">
        <v>3.2</v>
      </c>
      <c r="D214" s="760">
        <v>3</v>
      </c>
      <c r="E214" s="760">
        <v>2.2000000000000002</v>
      </c>
      <c r="F214" s="741">
        <v>1.9</v>
      </c>
      <c r="G214" s="741">
        <v>1.9</v>
      </c>
      <c r="H214" s="739">
        <v>1.8</v>
      </c>
      <c r="I214" s="739">
        <v>1.8</v>
      </c>
      <c r="J214" s="741">
        <v>1.8</v>
      </c>
      <c r="K214" s="741">
        <v>1.7</v>
      </c>
      <c r="L214" s="741">
        <v>1.7</v>
      </c>
      <c r="M214" s="741">
        <v>1.7</v>
      </c>
      <c r="N214" s="741">
        <v>1.7</v>
      </c>
      <c r="O214" s="739">
        <v>1.7</v>
      </c>
      <c r="P214" s="739">
        <v>1.7</v>
      </c>
      <c r="Q214" s="739">
        <v>1.7</v>
      </c>
    </row>
    <row r="215" spans="1:17" ht="12.6" customHeight="1">
      <c r="A215" s="758" t="s">
        <v>1030</v>
      </c>
      <c r="B215" s="752"/>
      <c r="C215" s="741"/>
      <c r="D215" s="760"/>
      <c r="E215" s="760"/>
      <c r="F215" s="741"/>
      <c r="G215" s="741"/>
      <c r="H215" s="739"/>
      <c r="I215" s="739"/>
      <c r="J215" s="741"/>
      <c r="K215" s="741"/>
      <c r="L215" s="741"/>
      <c r="M215" s="741"/>
      <c r="N215" s="741"/>
      <c r="O215" s="739"/>
      <c r="P215" s="739"/>
      <c r="Q215" s="739"/>
    </row>
    <row r="216" spans="1:17" ht="12.6" customHeight="1">
      <c r="A216" s="747" t="s">
        <v>1061</v>
      </c>
      <c r="B216" s="752"/>
      <c r="C216" s="741"/>
      <c r="D216" s="760"/>
      <c r="E216" s="760"/>
      <c r="F216" s="741"/>
      <c r="G216" s="741"/>
      <c r="H216" s="744" t="s">
        <v>10</v>
      </c>
      <c r="I216" s="744" t="s">
        <v>10</v>
      </c>
      <c r="J216" s="744" t="s">
        <v>10</v>
      </c>
      <c r="K216" s="741">
        <v>137</v>
      </c>
      <c r="L216" s="741">
        <v>149</v>
      </c>
      <c r="M216" s="741">
        <v>388</v>
      </c>
      <c r="N216" s="1007" t="s">
        <v>10</v>
      </c>
      <c r="O216" s="739">
        <v>6</v>
      </c>
      <c r="P216" s="739">
        <v>44</v>
      </c>
      <c r="Q216" s="739">
        <v>86</v>
      </c>
    </row>
    <row r="217" spans="1:17" ht="12.6" customHeight="1">
      <c r="A217" s="758" t="s">
        <v>1031</v>
      </c>
      <c r="B217" s="758"/>
      <c r="C217" s="741"/>
      <c r="D217" s="741"/>
      <c r="E217" s="741"/>
      <c r="F217" s="741"/>
      <c r="G217" s="741"/>
      <c r="H217" s="739"/>
      <c r="I217" s="739"/>
      <c r="J217" s="741"/>
      <c r="K217" s="741"/>
      <c r="L217" s="741"/>
      <c r="M217" s="741"/>
      <c r="N217" s="741"/>
      <c r="O217" s="739"/>
      <c r="P217" s="739"/>
      <c r="Q217" s="739"/>
    </row>
    <row r="218" spans="1:17" ht="12.6" customHeight="1">
      <c r="A218" s="747" t="s">
        <v>1060</v>
      </c>
      <c r="B218" s="752"/>
      <c r="C218" s="741">
        <v>1632</v>
      </c>
      <c r="D218" s="741">
        <v>1650</v>
      </c>
      <c r="E218" s="741">
        <v>1647</v>
      </c>
      <c r="F218" s="744" t="s">
        <v>10</v>
      </c>
      <c r="G218" s="741">
        <v>1641</v>
      </c>
      <c r="H218" s="739">
        <v>1639</v>
      </c>
      <c r="I218" s="979">
        <v>1639</v>
      </c>
      <c r="J218" s="979">
        <v>1639</v>
      </c>
      <c r="K218" s="979">
        <v>1639</v>
      </c>
      <c r="L218" s="979">
        <v>1639</v>
      </c>
      <c r="M218" s="979">
        <v>1647</v>
      </c>
      <c r="N218" s="979">
        <v>1640</v>
      </c>
      <c r="O218" s="739">
        <v>1639</v>
      </c>
      <c r="P218" s="739">
        <v>1639</v>
      </c>
      <c r="Q218" s="739">
        <v>1639</v>
      </c>
    </row>
    <row r="219" spans="1:17" ht="12.6" customHeight="1">
      <c r="A219" s="747" t="s">
        <v>1061</v>
      </c>
      <c r="B219" s="752"/>
      <c r="C219" s="741">
        <v>108</v>
      </c>
      <c r="D219" s="741">
        <v>96</v>
      </c>
      <c r="E219" s="741">
        <v>101</v>
      </c>
      <c r="F219" s="744" t="s">
        <v>10</v>
      </c>
      <c r="G219" s="741">
        <v>72</v>
      </c>
      <c r="H219" s="739">
        <v>73</v>
      </c>
      <c r="I219" s="979">
        <v>79</v>
      </c>
      <c r="J219" s="979">
        <v>80</v>
      </c>
      <c r="K219" s="979">
        <v>80</v>
      </c>
      <c r="L219" s="979">
        <v>80</v>
      </c>
      <c r="M219" s="979">
        <v>80</v>
      </c>
      <c r="N219" s="979">
        <v>72</v>
      </c>
      <c r="O219" s="739">
        <v>80</v>
      </c>
      <c r="P219" s="739">
        <v>80</v>
      </c>
      <c r="Q219" s="739">
        <v>78</v>
      </c>
    </row>
    <row r="220" spans="1:17" ht="12.6" customHeight="1">
      <c r="A220" s="747" t="s">
        <v>1062</v>
      </c>
      <c r="B220" s="752"/>
      <c r="C220" s="741">
        <v>3.4</v>
      </c>
      <c r="D220" s="741">
        <v>3.3</v>
      </c>
      <c r="E220" s="760">
        <v>2</v>
      </c>
      <c r="F220" s="744" t="s">
        <v>10</v>
      </c>
      <c r="G220" s="741">
        <v>1.8</v>
      </c>
      <c r="H220" s="739">
        <v>1.8</v>
      </c>
      <c r="I220" s="980">
        <v>1.8</v>
      </c>
      <c r="J220" s="980">
        <v>1.7</v>
      </c>
      <c r="K220" s="980">
        <v>1.6</v>
      </c>
      <c r="L220" s="980">
        <v>1.5</v>
      </c>
      <c r="M220" s="980">
        <v>1.6</v>
      </c>
      <c r="N220" s="980">
        <v>1.6</v>
      </c>
      <c r="O220" s="739">
        <v>1.7</v>
      </c>
      <c r="P220" s="739">
        <v>1.6</v>
      </c>
      <c r="Q220" s="739">
        <v>1.6</v>
      </c>
    </row>
    <row r="221" spans="1:17" ht="12.6" customHeight="1">
      <c r="A221" s="758" t="s">
        <v>1053</v>
      </c>
      <c r="B221" s="758"/>
      <c r="C221" s="741"/>
      <c r="D221" s="741"/>
      <c r="E221" s="741"/>
      <c r="F221" s="741"/>
      <c r="G221" s="741"/>
      <c r="H221" s="739"/>
      <c r="I221" s="979"/>
      <c r="J221" s="979"/>
      <c r="K221" s="979"/>
      <c r="L221" s="979"/>
      <c r="M221" s="979"/>
      <c r="N221" s="979"/>
      <c r="O221" s="739"/>
      <c r="P221" s="739"/>
      <c r="Q221" s="739"/>
    </row>
    <row r="222" spans="1:17" ht="12.6" customHeight="1">
      <c r="A222" s="747" t="s">
        <v>1060</v>
      </c>
      <c r="B222" s="752"/>
      <c r="C222" s="741">
        <v>1664</v>
      </c>
      <c r="D222" s="741">
        <v>1658</v>
      </c>
      <c r="E222" s="741">
        <v>1642</v>
      </c>
      <c r="F222" s="741">
        <v>1642</v>
      </c>
      <c r="G222" s="741">
        <v>1641</v>
      </c>
      <c r="H222" s="739">
        <v>1640</v>
      </c>
      <c r="I222" s="979">
        <v>1640</v>
      </c>
      <c r="J222" s="979">
        <v>1640</v>
      </c>
      <c r="K222" s="979">
        <v>1640</v>
      </c>
      <c r="L222" s="979">
        <v>1640</v>
      </c>
      <c r="M222" s="979">
        <v>1633</v>
      </c>
      <c r="N222" s="979">
        <v>1639</v>
      </c>
      <c r="O222" s="739">
        <v>1639.1</v>
      </c>
      <c r="P222" s="739">
        <v>1639</v>
      </c>
      <c r="Q222" s="739">
        <v>1639</v>
      </c>
    </row>
    <row r="223" spans="1:17" ht="12.6" customHeight="1">
      <c r="A223" s="747" t="s">
        <v>1061</v>
      </c>
      <c r="B223" s="752"/>
      <c r="C223" s="741">
        <v>106</v>
      </c>
      <c r="D223" s="741">
        <v>102</v>
      </c>
      <c r="E223" s="741">
        <v>101</v>
      </c>
      <c r="F223" s="741">
        <v>90</v>
      </c>
      <c r="G223" s="741">
        <v>73</v>
      </c>
      <c r="H223" s="739">
        <v>73</v>
      </c>
      <c r="I223" s="979">
        <v>79</v>
      </c>
      <c r="J223" s="979">
        <v>80</v>
      </c>
      <c r="K223" s="979">
        <v>80</v>
      </c>
      <c r="L223" s="979">
        <v>80</v>
      </c>
      <c r="M223" s="979">
        <v>80</v>
      </c>
      <c r="N223" s="979">
        <v>73</v>
      </c>
      <c r="O223" s="739">
        <v>80</v>
      </c>
      <c r="P223" s="739">
        <v>80</v>
      </c>
      <c r="Q223" s="739">
        <v>79</v>
      </c>
    </row>
    <row r="224" spans="1:17" ht="12.6" customHeight="1">
      <c r="A224" s="747" t="s">
        <v>1062</v>
      </c>
      <c r="B224" s="752"/>
      <c r="C224" s="741">
        <v>3.3</v>
      </c>
      <c r="D224" s="760">
        <v>3</v>
      </c>
      <c r="E224" s="760">
        <v>2.2000000000000002</v>
      </c>
      <c r="F224" s="741">
        <v>1.9</v>
      </c>
      <c r="G224" s="741">
        <v>1.9</v>
      </c>
      <c r="H224" s="739">
        <v>1.7</v>
      </c>
      <c r="I224" s="980">
        <v>1.8</v>
      </c>
      <c r="J224" s="980">
        <v>1.8</v>
      </c>
      <c r="K224" s="980">
        <v>1.8</v>
      </c>
      <c r="L224" s="980">
        <v>1.9</v>
      </c>
      <c r="M224" s="980">
        <v>1.8</v>
      </c>
      <c r="N224" s="980">
        <v>1.7</v>
      </c>
      <c r="O224" s="739">
        <v>1.8</v>
      </c>
      <c r="P224" s="739">
        <v>1.8</v>
      </c>
      <c r="Q224" s="739">
        <v>1.8</v>
      </c>
    </row>
    <row r="225" spans="1:17" ht="12.6" customHeight="1" thickBot="1">
      <c r="A225" s="1614"/>
      <c r="B225" s="1614"/>
      <c r="C225" s="1614"/>
      <c r="D225" s="1602"/>
      <c r="E225" s="1602"/>
      <c r="F225" s="1602"/>
      <c r="G225" s="1602"/>
      <c r="I225" s="1604"/>
      <c r="J225" s="1603"/>
      <c r="K225" s="1603"/>
      <c r="L225" s="1603"/>
      <c r="M225" s="1603"/>
      <c r="N225" s="1603"/>
      <c r="O225" s="1603"/>
      <c r="P225" s="1603"/>
      <c r="Q225" s="1603"/>
    </row>
    <row r="226" spans="1:17" ht="12.6" customHeight="1">
      <c r="A226" s="40"/>
      <c r="B226" s="40"/>
      <c r="C226" s="40"/>
      <c r="D226" s="40"/>
      <c r="E226" s="40"/>
      <c r="H226" s="1615"/>
    </row>
    <row r="227" spans="1:17" ht="12.6" customHeight="1"/>
    <row r="228" spans="1:17" ht="12.6" customHeight="1"/>
    <row r="229" spans="1:17" ht="12.6" customHeight="1"/>
    <row r="230" spans="1:17" ht="12.6" customHeight="1"/>
    <row r="231" spans="1:17" ht="12.6" customHeight="1"/>
    <row r="232" spans="1:17" ht="12.6" customHeight="1"/>
    <row r="233" spans="1:17" ht="12.6" customHeight="1"/>
    <row r="234" spans="1:17" ht="12.6" customHeight="1"/>
    <row r="235" spans="1:17" ht="12.6" customHeight="1"/>
    <row r="236" spans="1:17" ht="12.6" customHeight="1"/>
    <row r="237" spans="1:17" ht="12.6" customHeight="1"/>
    <row r="238" spans="1:17" ht="12.6" customHeight="1"/>
    <row r="239" spans="1:17" ht="12.6" customHeight="1"/>
    <row r="240" spans="1:17" ht="12.6" customHeight="1"/>
    <row r="241" ht="12.6" customHeight="1"/>
    <row r="242" ht="12.6" customHeight="1"/>
    <row r="243" ht="12.6" customHeight="1"/>
    <row r="244" ht="12.6" customHeight="1"/>
    <row r="245" ht="12.6" customHeight="1"/>
    <row r="246" ht="12.6" customHeight="1"/>
    <row r="247" ht="12.6" customHeight="1"/>
    <row r="248" ht="12.6" customHeight="1"/>
    <row r="249" ht="12.6" customHeight="1"/>
    <row r="250" ht="12.6" customHeight="1"/>
    <row r="251" ht="12.6" customHeight="1"/>
    <row r="252" ht="12.6" customHeight="1"/>
    <row r="253" ht="12.6" customHeight="1"/>
    <row r="254" ht="12.6" customHeight="1"/>
    <row r="255" ht="12.6" customHeight="1"/>
    <row r="256" ht="12.6" customHeight="1"/>
    <row r="257" ht="12.6" customHeight="1"/>
    <row r="258" ht="12.6" customHeight="1"/>
    <row r="259" ht="12.6" customHeight="1"/>
    <row r="260" ht="12.6" customHeight="1"/>
    <row r="261" ht="12.6" customHeight="1"/>
    <row r="262" ht="12.6" customHeight="1"/>
    <row r="263" ht="12.6" customHeight="1"/>
    <row r="264" ht="12.6" customHeight="1"/>
    <row r="265" ht="12.6" customHeight="1"/>
    <row r="266" ht="12.6" customHeight="1"/>
    <row r="267" ht="12.6" customHeight="1"/>
    <row r="268" ht="12.6" customHeight="1"/>
    <row r="269" ht="12.6" customHeight="1"/>
    <row r="270" ht="12.6" customHeight="1"/>
    <row r="271" ht="12.6" customHeight="1"/>
    <row r="272" ht="12.6" customHeight="1"/>
    <row r="273" ht="12.6" customHeight="1"/>
    <row r="274" ht="12.6" customHeight="1"/>
    <row r="275" ht="12.6" customHeight="1"/>
    <row r="276" ht="12.6" customHeight="1"/>
    <row r="277" ht="12.6" customHeight="1"/>
    <row r="278" ht="12.6" customHeight="1"/>
    <row r="279" ht="12.6" customHeight="1"/>
    <row r="280" ht="12.6" customHeight="1"/>
    <row r="281" ht="12.6" customHeight="1"/>
    <row r="282" ht="12.6" customHeight="1"/>
    <row r="283" ht="12.6" customHeight="1"/>
    <row r="284" ht="12.6" customHeight="1"/>
    <row r="285" ht="12.6" customHeight="1"/>
    <row r="286" ht="12.6" customHeight="1"/>
    <row r="287" ht="12.6" customHeight="1"/>
    <row r="288" ht="12.6" customHeight="1"/>
    <row r="289" ht="12.6" customHeight="1"/>
    <row r="290" ht="12.6" customHeight="1"/>
    <row r="291" ht="12.6" customHeight="1"/>
    <row r="292" ht="12.6" customHeight="1"/>
    <row r="293" ht="12.6" customHeight="1"/>
    <row r="294" ht="12.6" customHeight="1"/>
    <row r="295" ht="12.6" customHeight="1"/>
    <row r="296" ht="12.6" customHeight="1"/>
    <row r="297" ht="12.6" customHeight="1"/>
    <row r="298" ht="12.6" customHeight="1"/>
    <row r="299" ht="12.6" customHeight="1"/>
    <row r="300" ht="12.6" customHeight="1"/>
    <row r="301" ht="12.6" customHeight="1"/>
    <row r="302" ht="12.6" customHeight="1"/>
    <row r="303" ht="12.6" customHeight="1"/>
    <row r="304" ht="12.6" customHeight="1"/>
    <row r="305" ht="12.6" customHeight="1"/>
    <row r="306" ht="12.6" customHeight="1"/>
    <row r="307" ht="12.6" customHeight="1"/>
    <row r="308" ht="12.6" customHeight="1"/>
    <row r="309" ht="12.6" customHeight="1"/>
    <row r="310" ht="12.6" customHeight="1"/>
    <row r="311" ht="12.6" customHeight="1"/>
    <row r="312" ht="12.6" customHeight="1"/>
    <row r="313" ht="12.6" customHeight="1"/>
    <row r="314" ht="12.6" customHeight="1"/>
    <row r="315" ht="12.6" customHeight="1"/>
    <row r="316" ht="12.6" customHeight="1"/>
  </sheetData>
  <mergeCells count="9">
    <mergeCell ref="A148:F148"/>
    <mergeCell ref="A172:F172"/>
    <mergeCell ref="A173:F173"/>
    <mergeCell ref="A4:F4"/>
    <mergeCell ref="A13:F13"/>
    <mergeCell ref="A26:F26"/>
    <mergeCell ref="A44:F44"/>
    <mergeCell ref="A59:F59"/>
    <mergeCell ref="A119:F119"/>
  </mergeCells>
  <pageMargins left="0.94488188976377963" right="0.74803149606299213" top="0.98425196850393704" bottom="0.98425196850393704" header="0.51181102362204722" footer="0.51181102362204722"/>
  <pageSetup paperSize="9" scale="95" firstPageNumber="25" orientation="portrait" useFirstPageNumber="1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41</vt:i4>
      </vt:variant>
      <vt:variant>
        <vt:lpstr>Именованные диапазоны</vt:lpstr>
      </vt:variant>
      <vt:variant>
        <vt:i4>2</vt:i4>
      </vt:variant>
    </vt:vector>
  </HeadingPairs>
  <TitlesOfParts>
    <vt:vector size="43" baseType="lpstr">
      <vt:lpstr>свод</vt:lpstr>
      <vt:lpstr>пром3</vt:lpstr>
      <vt:lpstr>ВРП </vt:lpstr>
      <vt:lpstr>ВРП2 </vt:lpstr>
      <vt:lpstr>СУБЪЕКТ </vt:lpstr>
      <vt:lpstr>осн. фонды  </vt:lpstr>
      <vt:lpstr>пром1</vt:lpstr>
      <vt:lpstr>пром2</vt:lpstr>
      <vt:lpstr>СХ </vt:lpstr>
      <vt:lpstr>строит </vt:lpstr>
      <vt:lpstr>груз-пасс </vt:lpstr>
      <vt:lpstr>Связь </vt:lpstr>
      <vt:lpstr>труд1</vt:lpstr>
      <vt:lpstr>соц </vt:lpstr>
      <vt:lpstr>торг1</vt:lpstr>
      <vt:lpstr>Рыноч. усл.</vt:lpstr>
      <vt:lpstr>индексы цен</vt:lpstr>
      <vt:lpstr>фин1)</vt:lpstr>
      <vt:lpstr>инвест</vt:lpstr>
      <vt:lpstr>финсектор  (2)</vt:lpstr>
      <vt:lpstr>внеш1 </vt:lpstr>
      <vt:lpstr>внеш2</vt:lpstr>
      <vt:lpstr>внеш3 </vt:lpstr>
      <vt:lpstr>внеш4 </vt:lpstr>
      <vt:lpstr>внеш5 </vt:lpstr>
      <vt:lpstr>внеш6</vt:lpstr>
      <vt:lpstr>демогр1 </vt:lpstr>
      <vt:lpstr>демогр2 </vt:lpstr>
      <vt:lpstr>демогр 4</vt:lpstr>
      <vt:lpstr>демогр7</vt:lpstr>
      <vt:lpstr>демогр 8)</vt:lpstr>
      <vt:lpstr>демогр9 </vt:lpstr>
      <vt:lpstr>демогр10 </vt:lpstr>
      <vt:lpstr>демогр11 </vt:lpstr>
      <vt:lpstr>демогр12</vt:lpstr>
      <vt:lpstr>здрав</vt:lpstr>
      <vt:lpstr>образ</vt:lpstr>
      <vt:lpstr>образ2</vt:lpstr>
      <vt:lpstr>жилье</vt:lpstr>
      <vt:lpstr>экол-туризм (2)</vt:lpstr>
      <vt:lpstr>Уровень жизни населения</vt:lpstr>
      <vt:lpstr>здрав!OLE_LINK1</vt:lpstr>
      <vt:lpstr>пром3!Область_печати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MKadirakunova</dc:creator>
  <cp:lastModifiedBy>Sabirova Dinara Kubatovna</cp:lastModifiedBy>
  <cp:lastPrinted>2022-12-21T08:34:47Z</cp:lastPrinted>
  <dcterms:created xsi:type="dcterms:W3CDTF">2005-06-01T09:59:02Z</dcterms:created>
  <dcterms:modified xsi:type="dcterms:W3CDTF">2025-03-13T07:30:49Z</dcterms:modified>
</cp:coreProperties>
</file>