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13_ncr:1_{0D7CD6F8-98E3-47AF-960A-25C359B96C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капит'!$16:$19</definedName>
    <definedName name="_xlnm.Print_Titles" localSheetId="1">'Негизги кап инв.  '!$14:$17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" i="76" l="1"/>
  <c r="D18" i="76"/>
  <c r="J42" i="76"/>
  <c r="D42" i="76"/>
  <c r="J41" i="76"/>
  <c r="D41" i="76"/>
  <c r="J40" i="76"/>
  <c r="D40" i="76"/>
  <c r="J39" i="76"/>
  <c r="D39" i="76"/>
  <c r="J38" i="76"/>
  <c r="D38" i="76"/>
  <c r="J37" i="76"/>
  <c r="J36" i="76"/>
  <c r="D36" i="76"/>
  <c r="J35" i="76"/>
  <c r="D35" i="76"/>
  <c r="D33" i="76"/>
  <c r="D32" i="76"/>
  <c r="J31" i="76"/>
  <c r="D31" i="76"/>
  <c r="D30" i="76"/>
  <c r="J29" i="76"/>
  <c r="D29" i="76"/>
  <c r="J25" i="76"/>
  <c r="D25" i="76"/>
  <c r="J24" i="76"/>
  <c r="D24" i="76"/>
  <c r="J23" i="76"/>
  <c r="D23" i="76"/>
  <c r="J22" i="76"/>
  <c r="D22" i="76"/>
  <c r="J21" i="76"/>
  <c r="D21" i="76"/>
  <c r="D20" i="79"/>
  <c r="J20" i="79"/>
  <c r="D37" i="79" l="1"/>
  <c r="D44" i="79"/>
  <c r="J44" i="79"/>
  <c r="J43" i="79"/>
  <c r="D43" i="79"/>
  <c r="D42" i="79"/>
  <c r="J42" i="79"/>
  <c r="D41" i="79"/>
  <c r="J41" i="79"/>
  <c r="D40" i="79"/>
  <c r="J40" i="79"/>
  <c r="J39" i="79"/>
  <c r="D38" i="79"/>
  <c r="J38" i="79"/>
  <c r="J37" i="79"/>
  <c r="D35" i="79"/>
  <c r="D34" i="79"/>
  <c r="D30" i="79"/>
  <c r="J30" i="79"/>
  <c r="D29" i="79"/>
  <c r="D28" i="79" l="1"/>
  <c r="J28" i="79"/>
  <c r="D27" i="79"/>
  <c r="J27" i="79"/>
  <c r="D26" i="79"/>
  <c r="J26" i="79"/>
  <c r="D25" i="79"/>
  <c r="J25" i="79"/>
  <c r="J24" i="79"/>
  <c r="D24" i="79"/>
  <c r="D23" i="79"/>
  <c r="J23" i="79"/>
</calcChain>
</file>

<file path=xl/sharedStrings.xml><?xml version="1.0" encoding="utf-8"?>
<sst xmlns="http://schemas.openxmlformats.org/spreadsheetml/2006/main" count="211" uniqueCount="93">
  <si>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</si>
  <si>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</si>
  <si>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</si>
  <si>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</si>
  <si>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</si>
  <si>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</si>
  <si>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</si>
  <si>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</si>
  <si>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</si>
  <si>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</si>
  <si>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</si>
  <si>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</si>
  <si>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</si>
  <si>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</si>
  <si>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</si>
  <si>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</si>
  <si>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</si>
  <si>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</si>
  <si>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</si>
  <si>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</si>
  <si>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</si>
  <si>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</si>
  <si>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</si>
  <si>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</si>
  <si>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</si>
  <si>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</si>
  <si>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</si>
  <si>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</si>
  <si>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</si>
  <si>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</si>
  <si>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</si>
  <si>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</si>
  <si>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</si>
  <si>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</si>
  <si>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</si>
  <si>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</si>
  <si>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</si>
  <si>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</si>
  <si>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</si>
  <si>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</si>
  <si>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</si>
  <si>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</si>
  <si>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</si>
  <si>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</si>
  <si>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</si>
  <si>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</si>
  <si>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</si>
  <si>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</si>
  <si>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</si>
  <si>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</si>
  <si>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</si>
  <si>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</si>
  <si>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</si>
  <si>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</si>
  <si>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</si>
  <si>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</si>
  <si>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</si>
  <si>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</si>
  <si>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</si>
  <si>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</si>
  <si>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</si>
  <si>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</si>
  <si>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>Прочая обслуживающая деятельность</t>
  </si>
  <si>
    <t>Профессиональная, научная и техническая деятельность</t>
  </si>
  <si>
    <t>Кесиптик, илимий жана техникалык ишмердик</t>
  </si>
  <si>
    <t xml:space="preserve">Башка тейлөө ишмердиги </t>
  </si>
  <si>
    <t>прямых иностран-ных инвести-ций</t>
  </si>
  <si>
    <t>млн. сомов</t>
  </si>
  <si>
    <t>Использовано - всего</t>
  </si>
  <si>
    <t>Пайдаланылды - бардыгы</t>
  </si>
  <si>
    <t>млн. сом</t>
  </si>
  <si>
    <t>Мырзакматова</t>
  </si>
  <si>
    <t>Строительство</t>
  </si>
  <si>
    <t>Курулуш</t>
  </si>
  <si>
    <t>-</t>
  </si>
  <si>
    <t>х</t>
  </si>
  <si>
    <t>Финансовое посредничество и страхование</t>
  </si>
  <si>
    <t>Административная и вспомогательная деятельность</t>
  </si>
  <si>
    <t>Административдик жана көмөкчү ишмердик</t>
  </si>
  <si>
    <t>Финансылык өртөмчүлүк жана камсыздандыруу</t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</si>
  <si>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«Об официальной статистике»).</t>
  </si>
  <si>
    <t>в январе-августе 2026г.</t>
  </si>
  <si>
    <r>
      <t xml:space="preserve">в % к  январю-августу  2025г. </t>
    </r>
    <r>
      <rPr>
        <b/>
        <vertAlign val="superscript"/>
        <sz val="9"/>
        <rFont val="Times New Roman"/>
        <family val="1"/>
        <charset val="204"/>
      </rPr>
      <t>1</t>
    </r>
  </si>
  <si>
    <r>
      <t>в %  к январю-августу 2025г.</t>
    </r>
    <r>
      <rPr>
        <i/>
        <vertAlign val="superscript"/>
        <sz val="9"/>
        <rFont val="Times New Roman"/>
        <family val="1"/>
        <charset val="204"/>
      </rPr>
      <t>1</t>
    </r>
  </si>
  <si>
    <t xml:space="preserve">2026-жылдын январь-августундагы каржылоо булактары боюнча негизги капиталга  </t>
  </si>
  <si>
    <r>
      <t xml:space="preserve">2025-жылдын январь-августуна карата % менен </t>
    </r>
    <r>
      <rPr>
        <b/>
        <vertAlign val="superscript"/>
        <sz val="9"/>
        <rFont val="Times New Roman"/>
        <family val="1"/>
        <charset val="204"/>
      </rPr>
      <t>1</t>
    </r>
  </si>
  <si>
    <r>
      <t xml:space="preserve">2025-жылдын январь-августуна карата % менен </t>
    </r>
    <r>
      <rPr>
        <i/>
        <vertAlign val="superscript"/>
        <sz val="9"/>
        <rFont val="Times New Roman"/>
        <family val="1"/>
        <charset val="204"/>
      </rPr>
      <t>1</t>
    </r>
  </si>
  <si>
    <t xml:space="preserve"> Председатель</t>
  </si>
  <si>
    <t>Б.Ж. Кудайбергенов</t>
  </si>
  <si>
    <t>Төрага</t>
  </si>
  <si>
    <t xml:space="preserve"> </t>
  </si>
  <si>
    <t>15 сентября 2026 года</t>
  </si>
  <si>
    <t>2026-жылдын 15-сентябрында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</si>
</sst>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  <numFmt numFmtId="173" formatCode="_-* #,##0.0\ _с_о_м_-;\-* #,##0.0\ _с_о_м_-;_-* &quot;-&quot;?\ _с_о_м_-;_-@_-"/>
  </numFmts>
  <fonts count="3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vertAlign val="superscript"/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7">
    <xf numFmtId="0" fontId="0" fillId="0" borderId="0"/>
    <xf numFmtId="164" fontId="9" fillId="0" borderId="0" applyFill="0" applyBorder="0" applyProtection="0"/>
    <xf numFmtId="0" fontId="19" fillId="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3" fillId="0" borderId="0"/>
    <xf numFmtId="0" fontId="22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7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</cellStyleXfs>
  <cellXfs count="121">
    <xf numFmtId="0" fontId="0" fillId="0" borderId="0" xfId="0"/>
    <xf numFmtId="0" fontId="9" fillId="0" borderId="0" xfId="0" applyFont="1"/>
    <xf numFmtId="170" fontId="9" fillId="0" borderId="0" xfId="0" applyNumberFormat="1" applyFont="1"/>
    <xf numFmtId="164" fontId="9" fillId="0" borderId="0" xfId="1" applyFill="1" applyAlignment="1">
      <alignment horizontal="right"/>
    </xf>
    <xf numFmtId="164" fontId="9" fillId="0" borderId="0" xfId="1" applyFill="1"/>
    <xf numFmtId="164" fontId="9" fillId="0" borderId="0" xfId="1" applyFill="1" applyBorder="1"/>
    <xf numFmtId="0" fontId="10" fillId="0" borderId="0" xfId="0" applyFont="1"/>
    <xf numFmtId="169" fontId="9" fillId="0" borderId="0" xfId="1" applyNumberFormat="1" applyFill="1" applyBorder="1" applyAlignment="1">
      <alignment horizontal="right"/>
    </xf>
    <xf numFmtId="169" fontId="9" fillId="0" borderId="0" xfId="1" applyNumberFormat="1" applyFill="1" applyAlignment="1">
      <alignment horizontal="right"/>
    </xf>
    <xf numFmtId="169" fontId="12" fillId="0" borderId="0" xfId="1" applyNumberFormat="1" applyFont="1" applyFill="1" applyAlignment="1">
      <alignment horizontal="right"/>
    </xf>
    <xf numFmtId="169" fontId="13" fillId="0" borderId="0" xfId="1" applyNumberFormat="1" applyFont="1" applyFill="1" applyAlignment="1">
      <alignment horizontal="right"/>
    </xf>
    <xf numFmtId="171" fontId="9" fillId="0" borderId="0" xfId="1" applyNumberFormat="1" applyFill="1" applyAlignment="1">
      <alignment horizontal="right"/>
    </xf>
    <xf numFmtId="170" fontId="9" fillId="0" borderId="0" xfId="1" applyNumberFormat="1" applyFill="1" applyBorder="1" applyAlignment="1">
      <alignment horizontal="right"/>
    </xf>
    <xf numFmtId="171" fontId="12" fillId="0" borderId="0" xfId="1" applyNumberFormat="1" applyFont="1" applyFill="1" applyAlignment="1">
      <alignment horizontal="right"/>
    </xf>
    <xf numFmtId="170" fontId="12" fillId="0" borderId="0" xfId="1" applyNumberFormat="1" applyFont="1" applyFill="1" applyBorder="1" applyAlignment="1">
      <alignment horizontal="right"/>
    </xf>
    <xf numFmtId="171" fontId="13" fillId="0" borderId="0" xfId="1" applyNumberFormat="1" applyFont="1" applyFill="1" applyAlignment="1">
      <alignment horizontal="right"/>
    </xf>
    <xf numFmtId="0" fontId="3" fillId="0" borderId="0" xfId="0" applyFont="1"/>
    <xf numFmtId="164" fontId="14" fillId="0" borderId="0" xfId="1" applyFont="1" applyFill="1"/>
    <xf numFmtId="0" fontId="7" fillId="0" borderId="0" xfId="0" applyFont="1"/>
    <xf numFmtId="169" fontId="9" fillId="0" borderId="12" xfId="1" applyNumberFormat="1" applyFill="1" applyBorder="1" applyAlignment="1">
      <alignment horizontal="right"/>
    </xf>
    <xf numFmtId="170" fontId="13" fillId="0" borderId="0" xfId="1" applyNumberFormat="1" applyFont="1" applyFill="1" applyAlignment="1">
      <alignment horizontal="right"/>
    </xf>
    <xf numFmtId="169" fontId="9" fillId="0" borderId="0" xfId="1" applyNumberFormat="1" applyFill="1"/>
    <xf numFmtId="0" fontId="3" fillId="0" borderId="0" xfId="0" applyFont="1" applyAlignment="1">
      <alignment horizontal="right"/>
    </xf>
    <xf numFmtId="0" fontId="5" fillId="0" borderId="0" xfId="0" applyFont="1"/>
    <xf numFmtId="0" fontId="15" fillId="0" borderId="0" xfId="0" applyFont="1" applyAlignment="1">
      <alignment horizontal="right"/>
    </xf>
    <xf numFmtId="49" fontId="12" fillId="0" borderId="4" xfId="0" applyNumberFormat="1" applyFont="1" applyBorder="1" applyAlignment="1">
      <alignment horizontal="center" vertical="top" wrapText="1"/>
    </xf>
    <xf numFmtId="1" fontId="9" fillId="0" borderId="0" xfId="0" applyNumberFormat="1" applyFont="1"/>
    <xf numFmtId="1" fontId="12" fillId="0" borderId="0" xfId="0" applyNumberFormat="1" applyFont="1"/>
    <xf numFmtId="1" fontId="15" fillId="0" borderId="0" xfId="0" applyNumberFormat="1" applyFont="1" applyAlignment="1">
      <alignment wrapText="1"/>
    </xf>
    <xf numFmtId="1" fontId="12" fillId="0" borderId="0" xfId="0" applyNumberFormat="1" applyFont="1" applyAlignment="1">
      <alignment wrapText="1"/>
    </xf>
    <xf numFmtId="171" fontId="9" fillId="0" borderId="0" xfId="0" applyNumberFormat="1" applyFont="1"/>
    <xf numFmtId="1" fontId="9" fillId="0" borderId="0" xfId="0" applyNumberFormat="1" applyFont="1" applyAlignment="1">
      <alignment wrapText="1"/>
    </xf>
    <xf numFmtId="169" fontId="9" fillId="0" borderId="0" xfId="0" applyNumberFormat="1" applyFont="1"/>
    <xf numFmtId="0" fontId="9" fillId="0" borderId="17" xfId="0" applyFont="1" applyBorder="1"/>
    <xf numFmtId="1" fontId="18" fillId="0" borderId="0" xfId="0" applyNumberFormat="1" applyFont="1"/>
    <xf numFmtId="0" fontId="27" fillId="0" borderId="0" xfId="0" applyFont="1" applyAlignment="1">
      <alignment horizontal="right"/>
    </xf>
    <xf numFmtId="49" fontId="12" fillId="0" borderId="18" xfId="0" applyNumberFormat="1" applyFont="1" applyBorder="1" applyAlignment="1">
      <alignment horizontal="center" vertical="top"/>
    </xf>
    <xf numFmtId="0" fontId="28" fillId="0" borderId="0" xfId="0" applyFont="1"/>
    <xf numFmtId="169" fontId="29" fillId="0" borderId="0" xfId="0" applyNumberFormat="1" applyFont="1"/>
    <xf numFmtId="0" fontId="29" fillId="0" borderId="0" xfId="0" applyFont="1"/>
    <xf numFmtId="169" fontId="9" fillId="0" borderId="0" xfId="0" applyNumberFormat="1" applyFont="1" applyAlignment="1">
      <alignment horizontal="center"/>
    </xf>
    <xf numFmtId="0" fontId="28" fillId="0" borderId="12" xfId="0" applyFont="1" applyBorder="1"/>
    <xf numFmtId="0" fontId="22" fillId="0" borderId="0" xfId="0" applyFont="1"/>
    <xf numFmtId="0" fontId="8" fillId="0" borderId="0" xfId="10" applyFont="1" applyAlignment="1">
      <alignment horizontal="left"/>
    </xf>
    <xf numFmtId="0" fontId="7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7" fillId="0" borderId="0" xfId="0" applyFont="1" applyAlignment="1">
      <alignment horizontal="right"/>
    </xf>
    <xf numFmtId="49" fontId="12" fillId="0" borderId="18" xfId="0" applyNumberFormat="1" applyFont="1" applyBorder="1" applyAlignment="1">
      <alignment vertical="top"/>
    </xf>
    <xf numFmtId="169" fontId="12" fillId="0" borderId="0" xfId="0" applyNumberFormat="1" applyFont="1"/>
    <xf numFmtId="171" fontId="23" fillId="0" borderId="0" xfId="0" applyNumberFormat="1" applyFont="1"/>
    <xf numFmtId="171" fontId="12" fillId="0" borderId="0" xfId="0" applyNumberFormat="1" applyFont="1"/>
    <xf numFmtId="171" fontId="11" fillId="0" borderId="0" xfId="0" applyNumberFormat="1" applyFont="1"/>
    <xf numFmtId="169" fontId="12" fillId="0" borderId="0" xfId="0" applyNumberFormat="1" applyFont="1" applyAlignment="1">
      <alignment horizontal="right" vertical="center" wrapText="1"/>
    </xf>
    <xf numFmtId="169" fontId="11" fillId="0" borderId="0" xfId="0" applyNumberFormat="1" applyFont="1"/>
    <xf numFmtId="170" fontId="12" fillId="0" borderId="0" xfId="0" applyNumberFormat="1" applyFont="1"/>
    <xf numFmtId="0" fontId="12" fillId="0" borderId="0" xfId="0" applyFont="1"/>
    <xf numFmtId="169" fontId="13" fillId="0" borderId="0" xfId="0" applyNumberFormat="1" applyFont="1"/>
    <xf numFmtId="169" fontId="24" fillId="0" borderId="0" xfId="0" applyNumberFormat="1" applyFont="1"/>
    <xf numFmtId="170" fontId="13" fillId="0" borderId="0" xfId="0" applyNumberFormat="1" applyFont="1"/>
    <xf numFmtId="0" fontId="13" fillId="0" borderId="0" xfId="0" applyFont="1"/>
    <xf numFmtId="3" fontId="11" fillId="0" borderId="0" xfId="0" applyNumberFormat="1" applyFont="1"/>
    <xf numFmtId="169" fontId="3" fillId="0" borderId="0" xfId="0" applyNumberFormat="1" applyFont="1"/>
    <xf numFmtId="169" fontId="9" fillId="0" borderId="0" xfId="0" applyNumberFormat="1" applyFont="1" applyAlignment="1">
      <alignment horizontal="right"/>
    </xf>
    <xf numFmtId="170" fontId="9" fillId="0" borderId="0" xfId="0" applyNumberFormat="1" applyFont="1" applyAlignment="1">
      <alignment wrapText="1"/>
    </xf>
    <xf numFmtId="169" fontId="9" fillId="0" borderId="0" xfId="0" applyNumberFormat="1" applyFont="1" applyAlignment="1">
      <alignment horizontal="right" wrapText="1"/>
    </xf>
    <xf numFmtId="169" fontId="9" fillId="0" borderId="0" xfId="0" applyNumberFormat="1" applyFont="1" applyAlignment="1">
      <alignment horizontal="right" vertical="center" wrapText="1"/>
    </xf>
    <xf numFmtId="1" fontId="9" fillId="0" borderId="12" xfId="0" applyNumberFormat="1" applyFont="1" applyBorder="1"/>
    <xf numFmtId="171" fontId="9" fillId="0" borderId="12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14" fillId="0" borderId="0" xfId="0" applyFont="1"/>
    <xf numFmtId="0" fontId="7" fillId="0" borderId="0" xfId="0" applyFont="1" applyAlignment="1">
      <alignment horizontal="right"/>
    </xf>
    <xf numFmtId="1" fontId="3" fillId="0" borderId="0" xfId="0" applyNumberFormat="1" applyFont="1"/>
    <xf numFmtId="0" fontId="8" fillId="0" borderId="0" xfId="9" applyFont="1" applyAlignment="1">
      <alignment horizontal="left"/>
    </xf>
    <xf numFmtId="170" fontId="15" fillId="0" borderId="0" xfId="0" applyNumberFormat="1" applyFont="1"/>
    <xf numFmtId="169" fontId="15" fillId="0" borderId="0" xfId="1" applyNumberFormat="1" applyFont="1" applyFill="1" applyAlignment="1">
      <alignment horizontal="right"/>
    </xf>
    <xf numFmtId="169" fontId="15" fillId="0" borderId="0" xfId="0" applyNumberFormat="1" applyFont="1" applyAlignment="1">
      <alignment horizontal="right" wrapText="1"/>
    </xf>
    <xf numFmtId="169" fontId="15" fillId="0" borderId="0" xfId="0" applyNumberFormat="1" applyFont="1" applyAlignment="1">
      <alignment horizontal="right" vertical="center" wrapText="1"/>
    </xf>
    <xf numFmtId="169" fontId="15" fillId="0" borderId="0" xfId="1" applyNumberFormat="1" applyFont="1" applyFill="1" applyBorder="1" applyAlignment="1">
      <alignment horizontal="right"/>
    </xf>
    <xf numFmtId="170" fontId="15" fillId="0" borderId="0" xfId="1" applyNumberFormat="1" applyFont="1" applyFill="1" applyBorder="1" applyAlignment="1">
      <alignment horizontal="right"/>
    </xf>
    <xf numFmtId="0" fontId="13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1" fontId="9" fillId="0" borderId="0" xfId="0" applyNumberFormat="1" applyFont="1" applyAlignment="1">
      <alignment horizontal="left"/>
    </xf>
    <xf numFmtId="171" fontId="3" fillId="0" borderId="0" xfId="0" applyNumberFormat="1" applyFont="1"/>
    <xf numFmtId="165" fontId="9" fillId="0" borderId="0" xfId="0" applyNumberFormat="1" applyFont="1"/>
    <xf numFmtId="171" fontId="9" fillId="0" borderId="0" xfId="0" applyNumberFormat="1" applyFont="1" applyAlignment="1">
      <alignment horizontal="right"/>
    </xf>
    <xf numFmtId="173" fontId="3" fillId="0" borderId="0" xfId="0" applyNumberFormat="1" applyFont="1"/>
    <xf numFmtId="173" fontId="14" fillId="0" borderId="0" xfId="0" applyNumberFormat="1" applyFont="1"/>
    <xf numFmtId="171" fontId="7" fillId="0" borderId="0" xfId="0" applyNumberFormat="1" applyFont="1" applyAlignment="1">
      <alignment horizontal="right"/>
    </xf>
    <xf numFmtId="165" fontId="14" fillId="0" borderId="0" xfId="0" applyNumberFormat="1" applyFont="1"/>
    <xf numFmtId="164" fontId="12" fillId="0" borderId="0" xfId="1" applyFont="1" applyFill="1"/>
    <xf numFmtId="0" fontId="9" fillId="0" borderId="0" xfId="0" applyFont="1" applyAlignment="1">
      <alignment horizontal="left" wrapText="1"/>
    </xf>
    <xf numFmtId="164" fontId="14" fillId="0" borderId="0" xfId="1" applyFont="1" applyFill="1" applyAlignment="1">
      <alignment horizontal="right"/>
    </xf>
    <xf numFmtId="0" fontId="13" fillId="0" borderId="0" xfId="0" applyFont="1" applyAlignment="1">
      <alignment horizontal="right" vertical="center"/>
    </xf>
    <xf numFmtId="169" fontId="15" fillId="0" borderId="0" xfId="0" applyNumberFormat="1" applyFont="1" applyAlignment="1">
      <alignment horizontal="right"/>
    </xf>
    <xf numFmtId="169" fontId="9" fillId="0" borderId="0" xfId="1" applyNumberFormat="1" applyFill="1" applyBorder="1" applyAlignment="1">
      <alignment horizontal="right" vertical="center"/>
    </xf>
    <xf numFmtId="169" fontId="9" fillId="0" borderId="0" xfId="1" applyNumberFormat="1" applyFill="1" applyAlignment="1">
      <alignment horizontal="right" vertical="center"/>
    </xf>
    <xf numFmtId="0" fontId="9" fillId="0" borderId="0" xfId="0" applyFont="1" applyAlignment="1">
      <alignment horizontal="left" wrapText="1"/>
    </xf>
    <xf numFmtId="0" fontId="12" fillId="0" borderId="16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11" xfId="0" applyFont="1" applyBorder="1" applyAlignment="1">
      <alignment horizontal="center" vertical="top" wrapText="1"/>
    </xf>
    <xf numFmtId="49" fontId="12" fillId="0" borderId="6" xfId="0" applyNumberFormat="1" applyFont="1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2" fillId="0" borderId="7" xfId="0" applyNumberFormat="1" applyFont="1" applyBorder="1" applyAlignment="1">
      <alignment horizontal="center" vertical="top" wrapText="1"/>
    </xf>
    <xf numFmtId="49" fontId="12" fillId="0" borderId="14" xfId="0" applyNumberFormat="1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 vertical="top" wrapText="1"/>
    </xf>
    <xf numFmtId="0" fontId="12" fillId="0" borderId="13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4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16" fillId="0" borderId="12" xfId="0" applyFont="1" applyBorder="1" applyAlignment="1">
      <alignment horizontal="right"/>
    </xf>
    <xf numFmtId="49" fontId="9" fillId="0" borderId="1" xfId="0" applyNumberFormat="1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9" xfId="0" applyNumberFormat="1" applyFont="1" applyBorder="1" applyAlignment="1">
      <alignment horizontal="center"/>
    </xf>
    <xf numFmtId="49" fontId="12" fillId="0" borderId="2" xfId="0" applyNumberFormat="1" applyFont="1" applyBorder="1" applyAlignment="1">
      <alignment horizontal="center" vertical="top"/>
    </xf>
    <xf numFmtId="49" fontId="12" fillId="0" borderId="3" xfId="0" applyNumberFormat="1" applyFont="1" applyBorder="1" applyAlignment="1">
      <alignment horizontal="center" vertical="top"/>
    </xf>
    <xf numFmtId="49" fontId="12" fillId="0" borderId="15" xfId="0" applyNumberFormat="1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49" fontId="12" fillId="0" borderId="2" xfId="0" applyNumberFormat="1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center" vertical="top" wrapText="1"/>
    </xf>
  </cellXfs>
  <cellStyles count="47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5 3" xfId="43" xr:uid="{C38DB646-F124-4CFD-AD47-1CE2FDC0A477}"/>
    <cellStyle name="20% - Акцент5 4" xfId="45" xr:uid="{D33537D3-C377-4FE8-9512-D0CE18E222A7}"/>
    <cellStyle name="20% - Акцент6" xfId="4" xr:uid="{00000000-0005-0000-0000-000006000000}"/>
    <cellStyle name="20% - Акцент6 2" xfId="22" xr:uid="{00000000-0005-0000-0000-000007000000}"/>
    <cellStyle name="20% - Акцент6 3" xfId="44" xr:uid="{857CE8F0-D7BB-411C-9ACD-DDE1C49A2318}"/>
    <cellStyle name="20% - Акцент6 4" xfId="46" xr:uid="{3B83F8D4-19F8-4538-A851-324E2832667A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1" xfId="39" xr:uid="{072609E9-C4B3-4939-8234-3EFFDF72BDA4}"/>
    <cellStyle name="Финансовый 12" xfId="38" xr:uid="{5C579112-5962-4CA5-A5E4-ED6CAB8C9FD6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2</xdr:row>
      <xdr:rowOff>104775</xdr:rowOff>
    </xdr:from>
    <xdr:to>
      <xdr:col>0</xdr:col>
      <xdr:colOff>896775</xdr:colOff>
      <xdr:row>6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sheetPr>
    <pageSetUpPr fitToPage="1"/>
  </sheetPr>
  <dimension ref="A1:X68"/>
  <sheetViews>
    <sheetView tabSelected="1" topLeftCell="A13" zoomScaleNormal="100" zoomScaleSheetLayoutView="90" workbookViewId="0">
      <selection activeCell="D9" sqref="D9"/>
    </sheetView>
  </sheetViews>
  <sheetFormatPr defaultRowHeight="12.75" x14ac:dyDescent="0.2"/>
  <cols>
    <col min="1" max="1" width="31.85546875" style="1" customWidth="1"/>
    <col min="2" max="3" width="10.5703125" style="16" customWidth="1"/>
    <col min="4" max="4" width="11" style="16" customWidth="1"/>
    <col min="5" max="5" width="11.7109375" style="16" customWidth="1"/>
    <col min="6" max="6" width="9.85546875" style="16" customWidth="1"/>
    <col min="7" max="7" width="12.140625" style="16" customWidth="1"/>
    <col min="8" max="8" width="12.42578125" style="16" customWidth="1"/>
    <col min="9" max="9" width="11.7109375" style="16" customWidth="1"/>
    <col min="10" max="10" width="11.42578125" style="16" customWidth="1"/>
    <col min="11" max="11" width="9.85546875" style="16" customWidth="1"/>
    <col min="12" max="12" width="10.7109375" style="16" customWidth="1"/>
    <col min="13" max="13" width="9.28515625" style="16" customWidth="1"/>
    <col min="14" max="14" width="9.5703125" style="16" bestFit="1" customWidth="1"/>
    <col min="15" max="15" width="9.42578125" style="16" bestFit="1" customWidth="1"/>
    <col min="16" max="16" width="11.5703125" style="16" bestFit="1" customWidth="1"/>
    <col min="17" max="17" width="12.5703125" style="16" bestFit="1" customWidth="1"/>
    <col min="18" max="18" width="12" style="16" bestFit="1" customWidth="1"/>
    <col min="19" max="19" width="10.28515625" style="16" bestFit="1" customWidth="1"/>
    <col min="20" max="20" width="9.42578125" style="16" bestFit="1" customWidth="1"/>
    <col min="21" max="16384" width="9.140625" style="16"/>
  </cols>
  <sheetData>
    <row r="1" spans="1:17" ht="15.75" customHeight="1" x14ac:dyDescent="0.2"/>
    <row r="2" spans="1:17" ht="16.5" customHeight="1" x14ac:dyDescent="0.2"/>
    <row r="3" spans="1:17" ht="17.25" customHeight="1" x14ac:dyDescent="0.35">
      <c r="A3" s="16"/>
      <c r="N3" s="45"/>
      <c r="O3" s="45"/>
      <c r="P3" s="45"/>
      <c r="Q3" s="45"/>
    </row>
    <row r="4" spans="1:17" ht="14.25" customHeight="1" x14ac:dyDescent="0.2">
      <c r="A4" s="16"/>
    </row>
    <row r="5" spans="1:17" ht="17.25" customHeight="1" x14ac:dyDescent="0.35">
      <c r="A5" s="109" t="s">
        <v>0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</row>
    <row r="6" spans="1:17" ht="15" customHeight="1" x14ac:dyDescent="0.25"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46"/>
    </row>
    <row r="7" spans="1:17" ht="15" customHeight="1" x14ac:dyDescent="0.25">
      <c r="B7" s="22"/>
      <c r="C7" s="22"/>
      <c r="D7" s="22"/>
      <c r="E7" s="22"/>
      <c r="F7" s="22"/>
      <c r="G7" s="22"/>
      <c r="H7" s="22"/>
      <c r="I7"/>
      <c r="J7"/>
      <c r="K7"/>
      <c r="L7"/>
      <c r="M7" s="46"/>
    </row>
    <row r="8" spans="1:17" ht="15" customHeight="1" x14ac:dyDescent="0.25">
      <c r="B8" s="22"/>
      <c r="C8" s="22"/>
      <c r="D8" s="22"/>
      <c r="E8" s="22"/>
      <c r="F8" s="22"/>
      <c r="G8" s="22"/>
      <c r="H8" s="22"/>
      <c r="I8"/>
      <c r="J8"/>
      <c r="K8"/>
      <c r="L8"/>
      <c r="M8" s="46"/>
    </row>
    <row r="9" spans="1:17" ht="15" customHeight="1" x14ac:dyDescent="0.25">
      <c r="A9" s="6" t="s">
        <v>1</v>
      </c>
      <c r="B9" s="22"/>
      <c r="C9" s="22"/>
      <c r="D9" s="22"/>
      <c r="E9" s="22"/>
      <c r="F9" s="22"/>
      <c r="G9" s="22"/>
      <c r="H9" s="22"/>
      <c r="I9" s="22"/>
      <c r="M9" s="46"/>
    </row>
    <row r="10" spans="1:17" ht="15" customHeight="1" x14ac:dyDescent="0.25">
      <c r="A10" s="23" t="s">
        <v>91</v>
      </c>
      <c r="B10" s="24"/>
      <c r="C10" s="24"/>
      <c r="D10" s="24"/>
      <c r="E10" s="93"/>
      <c r="F10" s="24"/>
      <c r="G10" s="93"/>
      <c r="H10" s="93"/>
      <c r="I10" s="93"/>
      <c r="J10" s="24"/>
      <c r="K10" s="24"/>
      <c r="L10" s="24"/>
      <c r="M10" s="24"/>
    </row>
    <row r="11" spans="1:17" ht="15" customHeight="1" x14ac:dyDescent="0.25">
      <c r="A11" s="23"/>
      <c r="B11" s="24"/>
      <c r="C11" s="93"/>
      <c r="D11" s="93"/>
      <c r="E11" s="93"/>
      <c r="F11" s="24"/>
      <c r="G11" s="24"/>
      <c r="H11" s="24"/>
      <c r="I11" s="24"/>
      <c r="J11" s="24"/>
      <c r="K11" s="24"/>
      <c r="L11" s="24"/>
      <c r="M11" s="24"/>
    </row>
    <row r="12" spans="1:17" ht="15" customHeight="1" x14ac:dyDescent="0.25">
      <c r="A12" s="23"/>
      <c r="B12" s="24"/>
      <c r="C12" s="93"/>
      <c r="D12" s="93" t="s">
        <v>90</v>
      </c>
      <c r="E12" s="93"/>
      <c r="F12" s="24"/>
      <c r="G12" s="24"/>
      <c r="H12" s="24"/>
      <c r="I12" s="24"/>
      <c r="J12" s="24"/>
      <c r="K12" s="24"/>
      <c r="L12" s="24"/>
      <c r="M12" s="24"/>
    </row>
    <row r="13" spans="1:17" ht="15.75" customHeight="1" x14ac:dyDescent="0.25">
      <c r="A13" s="110" t="s">
        <v>2</v>
      </c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8"/>
      <c r="O13" s="18"/>
      <c r="P13" s="18"/>
      <c r="Q13" s="18"/>
    </row>
    <row r="14" spans="1:17" ht="15.75" customHeight="1" x14ac:dyDescent="0.25">
      <c r="A14" s="110" t="s">
        <v>81</v>
      </c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8"/>
      <c r="O14" s="18"/>
      <c r="P14" s="18"/>
      <c r="Q14" s="18"/>
    </row>
    <row r="15" spans="1:17" s="18" customFormat="1" ht="13.5" customHeight="1" thickBot="1" x14ac:dyDescent="0.3">
      <c r="A15" s="111" t="s">
        <v>3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</row>
    <row r="16" spans="1:17" s="1" customFormat="1" ht="18" customHeight="1" x14ac:dyDescent="0.2">
      <c r="A16" s="112"/>
      <c r="B16" s="105" t="s">
        <v>68</v>
      </c>
      <c r="C16" s="106"/>
      <c r="D16" s="25"/>
      <c r="E16" s="115" t="s">
        <v>4</v>
      </c>
      <c r="F16" s="116"/>
      <c r="G16" s="116"/>
      <c r="H16" s="116"/>
      <c r="I16" s="117"/>
      <c r="J16" s="47"/>
      <c r="K16" s="115" t="s">
        <v>4</v>
      </c>
      <c r="L16" s="116"/>
      <c r="M16" s="116"/>
    </row>
    <row r="17" spans="1:24" s="1" customFormat="1" ht="12.75" customHeight="1" x14ac:dyDescent="0.2">
      <c r="A17" s="113"/>
      <c r="B17" s="107" t="s">
        <v>67</v>
      </c>
      <c r="C17" s="108" t="s">
        <v>82</v>
      </c>
      <c r="D17" s="97" t="s">
        <v>5</v>
      </c>
      <c r="E17" s="97" t="s">
        <v>6</v>
      </c>
      <c r="F17" s="97" t="s">
        <v>7</v>
      </c>
      <c r="G17" s="97" t="s">
        <v>8</v>
      </c>
      <c r="H17" s="97" t="s">
        <v>9</v>
      </c>
      <c r="I17" s="99" t="s">
        <v>10</v>
      </c>
      <c r="J17" s="99" t="s">
        <v>11</v>
      </c>
      <c r="K17" s="101" t="s">
        <v>12</v>
      </c>
      <c r="L17" s="101" t="s">
        <v>66</v>
      </c>
      <c r="M17" s="103" t="s">
        <v>13</v>
      </c>
    </row>
    <row r="18" spans="1:24" s="1" customFormat="1" ht="72" customHeight="1" thickBot="1" x14ac:dyDescent="0.25">
      <c r="A18" s="114"/>
      <c r="B18" s="100"/>
      <c r="C18" s="98"/>
      <c r="D18" s="118"/>
      <c r="E18" s="98"/>
      <c r="F18" s="98"/>
      <c r="G18" s="98"/>
      <c r="H18" s="98"/>
      <c r="I18" s="100"/>
      <c r="J18" s="100"/>
      <c r="K18" s="102"/>
      <c r="L18" s="102"/>
      <c r="M18" s="104"/>
    </row>
    <row r="19" spans="1:24" s="1" customFormat="1" ht="8.25" customHeight="1" x14ac:dyDescent="0.2">
      <c r="A19" s="26"/>
      <c r="B19" s="2"/>
      <c r="C19" s="73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24" s="55" customFormat="1" ht="13.5" customHeight="1" x14ac:dyDescent="0.2">
      <c r="A20" s="27" t="s">
        <v>14</v>
      </c>
      <c r="B20" s="9">
        <v>281784.3</v>
      </c>
      <c r="C20" s="56">
        <v>161.19999999999999</v>
      </c>
      <c r="D20" s="9">
        <f>E20+F20+G20+H20+I20</f>
        <v>235112</v>
      </c>
      <c r="E20" s="9">
        <v>93502.7</v>
      </c>
      <c r="F20" s="9">
        <v>4769.8</v>
      </c>
      <c r="G20" s="9">
        <v>56342.8</v>
      </c>
      <c r="H20" s="9">
        <v>62373.7</v>
      </c>
      <c r="I20" s="9">
        <v>18123</v>
      </c>
      <c r="J20" s="9">
        <f>K20+L20+M20</f>
        <v>46672.3</v>
      </c>
      <c r="K20" s="48">
        <v>6215.7</v>
      </c>
      <c r="L20" s="9">
        <v>34718.300000000003</v>
      </c>
      <c r="M20" s="9">
        <v>5738.3</v>
      </c>
      <c r="N20" s="49"/>
      <c r="O20" s="50"/>
      <c r="P20" s="51"/>
      <c r="Q20" s="52"/>
      <c r="R20" s="53"/>
      <c r="S20" s="53"/>
      <c r="T20" s="54"/>
    </row>
    <row r="21" spans="1:24" s="59" customFormat="1" ht="13.5" customHeight="1" x14ac:dyDescent="0.25">
      <c r="A21" s="28" t="s">
        <v>83</v>
      </c>
      <c r="B21" s="79" t="s">
        <v>75</v>
      </c>
      <c r="C21" s="79" t="s">
        <v>75</v>
      </c>
      <c r="D21" s="10">
        <v>152.9</v>
      </c>
      <c r="E21" s="10">
        <v>178.3</v>
      </c>
      <c r="F21" s="10">
        <v>107.7</v>
      </c>
      <c r="G21" s="56">
        <v>126.8</v>
      </c>
      <c r="H21" s="10">
        <v>128.9</v>
      </c>
      <c r="I21" s="20">
        <v>452.4</v>
      </c>
      <c r="J21" s="10">
        <v>222.8</v>
      </c>
      <c r="K21" s="10">
        <v>43.9</v>
      </c>
      <c r="L21" s="20">
        <v>1102.9000000000001</v>
      </c>
      <c r="M21" s="10">
        <v>155.80000000000001</v>
      </c>
      <c r="N21" s="49"/>
      <c r="O21" s="50"/>
      <c r="P21" s="51"/>
      <c r="Q21" s="15"/>
      <c r="R21" s="57"/>
      <c r="S21" s="57"/>
      <c r="T21" s="58"/>
      <c r="U21" s="58"/>
      <c r="V21" s="58"/>
      <c r="W21" s="58"/>
      <c r="X21" s="58"/>
    </row>
    <row r="22" spans="1:24" s="1" customFormat="1" ht="8.25" customHeight="1" x14ac:dyDescent="0.2">
      <c r="A22" s="29"/>
      <c r="B22" s="9"/>
      <c r="C22" s="10"/>
      <c r="D22" s="9"/>
      <c r="E22" s="9"/>
      <c r="F22" s="9"/>
      <c r="G22" s="9"/>
      <c r="H22" s="9"/>
      <c r="I22" s="10"/>
      <c r="J22" s="48"/>
      <c r="K22" s="9"/>
      <c r="L22" s="10"/>
      <c r="M22" s="9"/>
      <c r="N22" s="49"/>
      <c r="O22" s="50"/>
      <c r="P22" s="51"/>
      <c r="Q22" s="53"/>
      <c r="R22" s="60"/>
      <c r="S22" s="53"/>
      <c r="T22" s="14"/>
      <c r="U22" s="13"/>
      <c r="V22" s="30"/>
    </row>
    <row r="23" spans="1:24" s="1" customFormat="1" ht="24.75" customHeight="1" x14ac:dyDescent="0.2">
      <c r="A23" s="31" t="s">
        <v>15</v>
      </c>
      <c r="B23" s="8">
        <v>3104.9</v>
      </c>
      <c r="C23" s="74">
        <v>121.6</v>
      </c>
      <c r="D23" s="8">
        <f>E23+F23+H23</f>
        <v>2889.9</v>
      </c>
      <c r="E23" s="8">
        <v>2806.5</v>
      </c>
      <c r="F23" s="8">
        <v>44.4</v>
      </c>
      <c r="G23" s="8" t="s">
        <v>74</v>
      </c>
      <c r="H23" s="8">
        <v>39</v>
      </c>
      <c r="I23" s="8" t="s">
        <v>74</v>
      </c>
      <c r="J23" s="8">
        <f>K23+M23</f>
        <v>215</v>
      </c>
      <c r="K23" s="8">
        <v>180</v>
      </c>
      <c r="L23" s="8" t="s">
        <v>74</v>
      </c>
      <c r="M23" s="8">
        <v>35</v>
      </c>
      <c r="N23" s="49"/>
      <c r="O23" s="50"/>
      <c r="P23" s="51"/>
      <c r="Q23" s="61"/>
      <c r="R23" s="61"/>
      <c r="S23" s="61"/>
      <c r="T23" s="12"/>
      <c r="U23" s="11"/>
      <c r="V23" s="30"/>
    </row>
    <row r="24" spans="1:24" s="1" customFormat="1" ht="13.5" customHeight="1" x14ac:dyDescent="0.2">
      <c r="A24" s="26" t="s">
        <v>16</v>
      </c>
      <c r="B24" s="8">
        <v>17174.599999999999</v>
      </c>
      <c r="C24" s="74">
        <v>80.400000000000006</v>
      </c>
      <c r="D24" s="8">
        <f>E24+G24+H24+I24</f>
        <v>15483.3</v>
      </c>
      <c r="E24" s="8">
        <v>328.3</v>
      </c>
      <c r="F24" s="8" t="s">
        <v>74</v>
      </c>
      <c r="G24" s="8">
        <v>15037.9</v>
      </c>
      <c r="H24" s="8">
        <v>82.1</v>
      </c>
      <c r="I24" s="8">
        <v>35</v>
      </c>
      <c r="J24" s="8">
        <f>K24+L24</f>
        <v>1691.3</v>
      </c>
      <c r="K24" s="8">
        <v>370.7</v>
      </c>
      <c r="L24" s="62">
        <v>1320.6</v>
      </c>
      <c r="M24" s="8" t="s">
        <v>74</v>
      </c>
      <c r="N24" s="49"/>
      <c r="O24" s="50"/>
      <c r="P24" s="51"/>
      <c r="Q24" s="61"/>
      <c r="R24" s="61"/>
      <c r="S24" s="61"/>
      <c r="T24" s="12"/>
      <c r="U24" s="11"/>
      <c r="V24" s="30"/>
    </row>
    <row r="25" spans="1:24" s="1" customFormat="1" ht="13.5" customHeight="1" x14ac:dyDescent="0.2">
      <c r="A25" s="26" t="s">
        <v>17</v>
      </c>
      <c r="B25" s="8">
        <v>13414.9</v>
      </c>
      <c r="C25" s="74">
        <v>100.6</v>
      </c>
      <c r="D25" s="8">
        <f>E25+F25+G25+H25+I25</f>
        <v>9617.0999999999985</v>
      </c>
      <c r="E25" s="8">
        <v>18.399999999999999</v>
      </c>
      <c r="F25" s="8">
        <v>70.599999999999994</v>
      </c>
      <c r="G25" s="8">
        <v>8337.9</v>
      </c>
      <c r="H25" s="8">
        <v>151.9</v>
      </c>
      <c r="I25" s="8">
        <v>1038.3</v>
      </c>
      <c r="J25" s="8">
        <f>K25+L25+M25</f>
        <v>3797.8</v>
      </c>
      <c r="K25" s="8">
        <v>67.8</v>
      </c>
      <c r="L25" s="8">
        <v>3592.5</v>
      </c>
      <c r="M25" s="8">
        <v>137.5</v>
      </c>
      <c r="N25" s="50"/>
      <c r="O25" s="50"/>
      <c r="P25" s="51"/>
      <c r="Q25" s="61"/>
      <c r="R25" s="61"/>
      <c r="S25" s="61"/>
      <c r="T25" s="12"/>
      <c r="U25" s="11"/>
      <c r="V25" s="30"/>
    </row>
    <row r="26" spans="1:24" s="1" customFormat="1" ht="36" x14ac:dyDescent="0.2">
      <c r="A26" s="63" t="s">
        <v>18</v>
      </c>
      <c r="B26" s="8">
        <v>14491.5</v>
      </c>
      <c r="C26" s="74">
        <v>165.1</v>
      </c>
      <c r="D26" s="8">
        <f>E26+F26+G26+H26+I26</f>
        <v>7395.7</v>
      </c>
      <c r="E26" s="8">
        <v>282.10000000000002</v>
      </c>
      <c r="F26" s="8">
        <v>87.4</v>
      </c>
      <c r="G26" s="8">
        <v>5208.3999999999996</v>
      </c>
      <c r="H26" s="8">
        <v>296.10000000000002</v>
      </c>
      <c r="I26" s="8">
        <v>1521.7</v>
      </c>
      <c r="J26" s="8">
        <f>K26+L26+M26</f>
        <v>7095.8</v>
      </c>
      <c r="K26" s="8">
        <v>2509.3000000000002</v>
      </c>
      <c r="L26" s="8">
        <v>2850</v>
      </c>
      <c r="M26" s="8">
        <v>1736.5</v>
      </c>
      <c r="N26" s="49"/>
      <c r="O26" s="50"/>
      <c r="P26" s="51"/>
      <c r="Q26" s="61"/>
      <c r="R26" s="61"/>
      <c r="S26" s="61"/>
      <c r="T26" s="12"/>
      <c r="U26" s="11"/>
      <c r="V26" s="30"/>
    </row>
    <row r="27" spans="1:24" s="1" customFormat="1" ht="24.75" customHeight="1" x14ac:dyDescent="0.2">
      <c r="A27" s="63" t="s">
        <v>19</v>
      </c>
      <c r="B27" s="8">
        <v>4773.2</v>
      </c>
      <c r="C27" s="74">
        <v>136.1</v>
      </c>
      <c r="D27" s="8">
        <f>E27+F27+G27+H27</f>
        <v>2107.1</v>
      </c>
      <c r="E27" s="8">
        <v>607.29999999999995</v>
      </c>
      <c r="F27" s="8">
        <v>1084.4000000000001</v>
      </c>
      <c r="G27" s="8">
        <v>404.4</v>
      </c>
      <c r="H27" s="8">
        <v>11</v>
      </c>
      <c r="I27" s="8" t="s">
        <v>74</v>
      </c>
      <c r="J27" s="8">
        <f>K27+L27+M27</f>
        <v>2666.1</v>
      </c>
      <c r="K27" s="8">
        <v>694.3</v>
      </c>
      <c r="L27" s="8">
        <v>1053</v>
      </c>
      <c r="M27" s="8">
        <v>918.8</v>
      </c>
      <c r="N27" s="49"/>
      <c r="O27" s="50"/>
      <c r="P27" s="51"/>
      <c r="Q27" s="61"/>
      <c r="R27" s="61"/>
      <c r="S27" s="61"/>
      <c r="T27" s="12"/>
      <c r="U27" s="11"/>
      <c r="V27" s="30"/>
    </row>
    <row r="28" spans="1:24" s="1" customFormat="1" ht="12.75" customHeight="1" x14ac:dyDescent="0.2">
      <c r="A28" s="63" t="s">
        <v>72</v>
      </c>
      <c r="B28" s="8">
        <v>1164.4000000000001</v>
      </c>
      <c r="C28" s="74">
        <v>489.9</v>
      </c>
      <c r="D28" s="8">
        <f>E28+F28+G28+H28</f>
        <v>683.19999999999993</v>
      </c>
      <c r="E28" s="8">
        <v>488.3</v>
      </c>
      <c r="F28" s="8">
        <v>62.5</v>
      </c>
      <c r="G28" s="8">
        <v>127.4</v>
      </c>
      <c r="H28" s="8">
        <v>5</v>
      </c>
      <c r="I28" s="8" t="s">
        <v>74</v>
      </c>
      <c r="J28" s="8">
        <f>L28+M28</f>
        <v>481.2</v>
      </c>
      <c r="K28" s="8" t="s">
        <v>74</v>
      </c>
      <c r="L28" s="8">
        <v>13.9</v>
      </c>
      <c r="M28" s="8">
        <v>467.3</v>
      </c>
      <c r="N28" s="49"/>
      <c r="O28" s="50"/>
      <c r="P28" s="51"/>
      <c r="Q28" s="61"/>
      <c r="R28" s="61"/>
      <c r="S28" s="61"/>
      <c r="T28" s="12"/>
      <c r="U28" s="11"/>
      <c r="V28" s="30"/>
    </row>
    <row r="29" spans="1:24" s="1" customFormat="1" ht="24.75" customHeight="1" x14ac:dyDescent="0.2">
      <c r="A29" s="63" t="s">
        <v>20</v>
      </c>
      <c r="B29" s="8">
        <v>1973.2</v>
      </c>
      <c r="C29" s="74">
        <v>110.5</v>
      </c>
      <c r="D29" s="8">
        <f>E29+F29+G29+H29+I29</f>
        <v>1973.2</v>
      </c>
      <c r="E29" s="8">
        <v>426.2</v>
      </c>
      <c r="F29" s="8">
        <v>10.199999999999999</v>
      </c>
      <c r="G29" s="8">
        <v>1000</v>
      </c>
      <c r="H29" s="21">
        <v>532.6</v>
      </c>
      <c r="I29" s="8">
        <v>4.2</v>
      </c>
      <c r="J29" s="8" t="s">
        <v>74</v>
      </c>
      <c r="K29" s="8" t="s">
        <v>74</v>
      </c>
      <c r="L29" s="8" t="s">
        <v>74</v>
      </c>
      <c r="M29" s="8" t="s">
        <v>74</v>
      </c>
      <c r="N29" s="49"/>
      <c r="O29" s="50"/>
      <c r="P29" s="51"/>
      <c r="Q29" s="61"/>
      <c r="R29" s="61"/>
      <c r="S29" s="61"/>
      <c r="T29" s="12"/>
      <c r="U29" s="11"/>
      <c r="V29" s="30"/>
    </row>
    <row r="30" spans="1:24" s="1" customFormat="1" ht="24.75" customHeight="1" x14ac:dyDescent="0.2">
      <c r="A30" s="63" t="s">
        <v>21</v>
      </c>
      <c r="B30" s="64">
        <v>34641.199999999997</v>
      </c>
      <c r="C30" s="75">
        <v>318.89999999999998</v>
      </c>
      <c r="D30" s="8">
        <f>E30+F30+G30+H30+I30</f>
        <v>17584.899999999998</v>
      </c>
      <c r="E30" s="8">
        <v>9649.5</v>
      </c>
      <c r="F30" s="8">
        <v>808.1</v>
      </c>
      <c r="G30" s="8">
        <v>6938.5</v>
      </c>
      <c r="H30" s="8">
        <v>88.6</v>
      </c>
      <c r="I30" s="8">
        <v>100.2</v>
      </c>
      <c r="J30" s="8">
        <f>K30+L30+M30</f>
        <v>17056.300000000003</v>
      </c>
      <c r="K30" s="8">
        <v>2148.3000000000002</v>
      </c>
      <c r="L30" s="8">
        <v>14313.6</v>
      </c>
      <c r="M30" s="8">
        <v>594.4</v>
      </c>
      <c r="N30" s="49"/>
      <c r="O30" s="50"/>
      <c r="P30" s="51"/>
      <c r="Q30" s="61"/>
      <c r="R30" s="61"/>
      <c r="S30" s="61"/>
      <c r="T30" s="12"/>
      <c r="U30" s="11"/>
      <c r="V30" s="30"/>
    </row>
    <row r="31" spans="1:24" s="1" customFormat="1" ht="12.75" customHeight="1" x14ac:dyDescent="0.2">
      <c r="A31" s="33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49"/>
      <c r="O31" s="50"/>
      <c r="P31" s="51"/>
      <c r="Q31" s="61"/>
      <c r="R31" s="30"/>
    </row>
    <row r="32" spans="1:24" s="1" customFormat="1" ht="22.5" customHeight="1" x14ac:dyDescent="0.2">
      <c r="A32" s="96" t="s">
        <v>80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49"/>
      <c r="O32" s="50"/>
      <c r="P32" s="51"/>
      <c r="Q32" s="61"/>
      <c r="R32" s="30"/>
    </row>
    <row r="33" spans="1:21" s="1" customFormat="1" ht="12" customHeight="1" x14ac:dyDescent="0.2">
      <c r="A33" s="90"/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49"/>
      <c r="O33" s="50"/>
      <c r="P33" s="51"/>
      <c r="Q33" s="61"/>
      <c r="R33" s="30"/>
    </row>
    <row r="34" spans="1:21" s="1" customFormat="1" ht="13.5" customHeight="1" x14ac:dyDescent="0.2">
      <c r="A34" s="26" t="s">
        <v>57</v>
      </c>
      <c r="B34" s="65">
        <v>1396.6</v>
      </c>
      <c r="C34" s="76">
        <v>39.6</v>
      </c>
      <c r="D34" s="7">
        <f>E34+F34+G34+H34+I34</f>
        <v>1396.6</v>
      </c>
      <c r="E34" s="8">
        <v>9.5</v>
      </c>
      <c r="F34" s="8">
        <v>2.7</v>
      </c>
      <c r="G34" s="8">
        <v>472.8</v>
      </c>
      <c r="H34" s="8">
        <v>895.8</v>
      </c>
      <c r="I34" s="8">
        <v>15.8</v>
      </c>
      <c r="J34" s="8" t="s">
        <v>74</v>
      </c>
      <c r="K34" s="8" t="s">
        <v>74</v>
      </c>
      <c r="L34" s="8" t="s">
        <v>74</v>
      </c>
      <c r="M34" s="8" t="s">
        <v>74</v>
      </c>
      <c r="N34" s="49"/>
      <c r="O34" s="50"/>
      <c r="P34" s="51"/>
      <c r="Q34" s="61"/>
      <c r="R34" s="30"/>
      <c r="U34" s="2"/>
    </row>
    <row r="35" spans="1:21" s="1" customFormat="1" ht="13.5" customHeight="1" x14ac:dyDescent="0.2">
      <c r="A35" s="26" t="s">
        <v>22</v>
      </c>
      <c r="B35" s="65">
        <v>2220.5</v>
      </c>
      <c r="C35" s="76">
        <v>50.5</v>
      </c>
      <c r="D35" s="65">
        <f>E35+F35+G35+H35</f>
        <v>2220.4999999999995</v>
      </c>
      <c r="E35" s="8">
        <v>1.7</v>
      </c>
      <c r="F35" s="8">
        <v>8</v>
      </c>
      <c r="G35" s="8">
        <v>2205.1999999999998</v>
      </c>
      <c r="H35" s="8">
        <v>5.6</v>
      </c>
      <c r="I35" s="8" t="s">
        <v>74</v>
      </c>
      <c r="J35" s="8" t="s">
        <v>74</v>
      </c>
      <c r="K35" s="8" t="s">
        <v>74</v>
      </c>
      <c r="L35" s="8" t="s">
        <v>74</v>
      </c>
      <c r="M35" s="8" t="s">
        <v>74</v>
      </c>
      <c r="N35" s="49"/>
      <c r="O35" s="50"/>
      <c r="P35" s="51"/>
      <c r="Q35" s="61"/>
      <c r="R35" s="30"/>
    </row>
    <row r="36" spans="1:21" s="1" customFormat="1" ht="13.5" customHeight="1" x14ac:dyDescent="0.2">
      <c r="A36" s="26" t="s">
        <v>76</v>
      </c>
      <c r="B36" s="65">
        <v>27</v>
      </c>
      <c r="C36" s="8" t="s">
        <v>74</v>
      </c>
      <c r="D36" s="65">
        <v>27</v>
      </c>
      <c r="E36" s="8">
        <v>27</v>
      </c>
      <c r="F36" s="8" t="s">
        <v>74</v>
      </c>
      <c r="G36" s="8" t="s">
        <v>74</v>
      </c>
      <c r="H36" s="8" t="s">
        <v>74</v>
      </c>
      <c r="I36" s="8" t="s">
        <v>74</v>
      </c>
      <c r="J36" s="8" t="s">
        <v>74</v>
      </c>
      <c r="K36" s="8" t="s">
        <v>74</v>
      </c>
      <c r="L36" s="8" t="s">
        <v>74</v>
      </c>
      <c r="M36" s="8" t="s">
        <v>74</v>
      </c>
      <c r="N36" s="49"/>
      <c r="O36" s="50"/>
      <c r="P36" s="51"/>
      <c r="Q36" s="61"/>
      <c r="R36" s="30"/>
    </row>
    <row r="37" spans="1:21" ht="13.5" customHeight="1" x14ac:dyDescent="0.2">
      <c r="A37" s="26" t="s">
        <v>23</v>
      </c>
      <c r="B37" s="65">
        <v>856.6</v>
      </c>
      <c r="C37" s="76">
        <v>122.5</v>
      </c>
      <c r="D37" s="65">
        <f>E37+H37+I37</f>
        <v>799</v>
      </c>
      <c r="E37" s="8">
        <v>3.3</v>
      </c>
      <c r="F37" s="8" t="s">
        <v>74</v>
      </c>
      <c r="G37" s="8" t="s">
        <v>74</v>
      </c>
      <c r="H37" s="8">
        <v>409.9</v>
      </c>
      <c r="I37" s="8">
        <v>385.8</v>
      </c>
      <c r="J37" s="8">
        <f>L37</f>
        <v>57.6</v>
      </c>
      <c r="K37" s="8" t="s">
        <v>74</v>
      </c>
      <c r="L37" s="8">
        <v>57.6</v>
      </c>
      <c r="M37" s="8" t="s">
        <v>74</v>
      </c>
      <c r="N37" s="49"/>
      <c r="O37" s="50"/>
      <c r="P37" s="51"/>
      <c r="Q37" s="61"/>
      <c r="R37" s="30"/>
    </row>
    <row r="38" spans="1:21" ht="24.75" customHeight="1" x14ac:dyDescent="0.2">
      <c r="A38" s="31" t="s">
        <v>63</v>
      </c>
      <c r="B38" s="64">
        <v>96.8</v>
      </c>
      <c r="C38" s="75">
        <v>32.9</v>
      </c>
      <c r="D38" s="62">
        <f>E38+F38+G38+H38</f>
        <v>85</v>
      </c>
      <c r="E38" s="8">
        <v>11.3</v>
      </c>
      <c r="F38" s="8">
        <v>52.4</v>
      </c>
      <c r="G38" s="8">
        <v>20.2</v>
      </c>
      <c r="H38" s="8">
        <v>1.1000000000000001</v>
      </c>
      <c r="I38" s="8" t="s">
        <v>74</v>
      </c>
      <c r="J38" s="8">
        <f>L38</f>
        <v>11.8</v>
      </c>
      <c r="K38" s="8" t="s">
        <v>74</v>
      </c>
      <c r="L38" s="8">
        <v>11.8</v>
      </c>
      <c r="M38" s="8" t="s">
        <v>74</v>
      </c>
      <c r="N38" s="49"/>
      <c r="O38" s="50"/>
      <c r="P38" s="51"/>
      <c r="Q38" s="61"/>
      <c r="R38" s="30"/>
    </row>
    <row r="39" spans="1:21" ht="24.75" customHeight="1" x14ac:dyDescent="0.2">
      <c r="A39" s="31" t="s">
        <v>77</v>
      </c>
      <c r="B39" s="64">
        <v>1.7</v>
      </c>
      <c r="C39" s="75">
        <v>0.8</v>
      </c>
      <c r="D39" s="8" t="s">
        <v>74</v>
      </c>
      <c r="E39" s="8" t="s">
        <v>74</v>
      </c>
      <c r="F39" s="8" t="s">
        <v>74</v>
      </c>
      <c r="G39" s="8" t="s">
        <v>74</v>
      </c>
      <c r="H39" s="8" t="s">
        <v>74</v>
      </c>
      <c r="I39" s="8" t="s">
        <v>74</v>
      </c>
      <c r="J39" s="8">
        <f>M39</f>
        <v>1.7</v>
      </c>
      <c r="K39" s="8" t="s">
        <v>74</v>
      </c>
      <c r="L39" s="8" t="s">
        <v>74</v>
      </c>
      <c r="M39" s="8">
        <v>1.7</v>
      </c>
      <c r="N39" s="49"/>
      <c r="O39" s="50"/>
      <c r="P39" s="51"/>
      <c r="Q39" s="61"/>
      <c r="R39" s="30"/>
    </row>
    <row r="40" spans="1:21" s="1" customFormat="1" ht="25.5" customHeight="1" x14ac:dyDescent="0.2">
      <c r="A40" s="31" t="s">
        <v>56</v>
      </c>
      <c r="B40" s="64">
        <v>1169.2</v>
      </c>
      <c r="C40" s="75">
        <v>78.2</v>
      </c>
      <c r="D40" s="8">
        <f>E40+F40+G40+H40</f>
        <v>1152.8</v>
      </c>
      <c r="E40" s="7">
        <v>1028</v>
      </c>
      <c r="F40" s="7">
        <v>121.2</v>
      </c>
      <c r="G40" s="8">
        <v>1.6</v>
      </c>
      <c r="H40" s="8">
        <v>2</v>
      </c>
      <c r="I40" s="8" t="s">
        <v>74</v>
      </c>
      <c r="J40" s="8">
        <f>M40</f>
        <v>16.399999999999999</v>
      </c>
      <c r="K40" s="8" t="s">
        <v>74</v>
      </c>
      <c r="L40" s="8" t="s">
        <v>74</v>
      </c>
      <c r="M40" s="8">
        <v>16.399999999999999</v>
      </c>
      <c r="N40" s="49"/>
      <c r="O40" s="50"/>
      <c r="P40" s="51"/>
      <c r="Q40" s="61"/>
      <c r="R40" s="30"/>
    </row>
    <row r="41" spans="1:21" s="1" customFormat="1" ht="13.5" customHeight="1" x14ac:dyDescent="0.2">
      <c r="A41" s="26" t="s">
        <v>24</v>
      </c>
      <c r="B41" s="65">
        <v>17208.599999999999</v>
      </c>
      <c r="C41" s="76">
        <v>221.5</v>
      </c>
      <c r="D41" s="8">
        <f>E41+F41+G41+H41</f>
        <v>16199.100000000002</v>
      </c>
      <c r="E41" s="8">
        <v>14667.6</v>
      </c>
      <c r="F41" s="8">
        <v>1358.1</v>
      </c>
      <c r="G41" s="8">
        <v>152.69999999999999</v>
      </c>
      <c r="H41" s="7">
        <v>20.7</v>
      </c>
      <c r="I41" s="8" t="s">
        <v>74</v>
      </c>
      <c r="J41" s="8">
        <f>L41+M41</f>
        <v>1009.5</v>
      </c>
      <c r="K41" s="8" t="s">
        <v>74</v>
      </c>
      <c r="L41" s="8">
        <v>49.5</v>
      </c>
      <c r="M41" s="7">
        <v>960</v>
      </c>
      <c r="N41" s="49"/>
      <c r="O41" s="50"/>
      <c r="P41" s="51"/>
      <c r="Q41" s="61"/>
      <c r="R41" s="30"/>
    </row>
    <row r="42" spans="1:21" s="1" customFormat="1" ht="24.75" customHeight="1" x14ac:dyDescent="0.2">
      <c r="A42" s="31" t="s">
        <v>25</v>
      </c>
      <c r="B42" s="64">
        <v>3983.6</v>
      </c>
      <c r="C42" s="75">
        <v>243.6</v>
      </c>
      <c r="D42" s="7">
        <f>E42+F42+G42+H42</f>
        <v>1476.4999999999998</v>
      </c>
      <c r="E42" s="7">
        <v>991.3</v>
      </c>
      <c r="F42" s="7">
        <v>77.3</v>
      </c>
      <c r="G42" s="8">
        <v>350.8</v>
      </c>
      <c r="H42" s="8">
        <v>57.1</v>
      </c>
      <c r="I42" s="8" t="s">
        <v>74</v>
      </c>
      <c r="J42" s="8">
        <f>L42+M42</f>
        <v>2507.1</v>
      </c>
      <c r="K42" s="8" t="s">
        <v>74</v>
      </c>
      <c r="L42" s="8">
        <v>2215</v>
      </c>
      <c r="M42" s="8">
        <v>292.10000000000002</v>
      </c>
      <c r="N42" s="49"/>
      <c r="O42" s="50"/>
      <c r="P42" s="51"/>
      <c r="Q42" s="61"/>
      <c r="R42" s="30"/>
    </row>
    <row r="43" spans="1:21" s="1" customFormat="1" ht="13.5" customHeight="1" x14ac:dyDescent="0.2">
      <c r="A43" s="26" t="s">
        <v>26</v>
      </c>
      <c r="B43" s="7">
        <v>18842</v>
      </c>
      <c r="C43" s="77">
        <v>410.4</v>
      </c>
      <c r="D43" s="7">
        <f>E43+F43+G43+H43+I43</f>
        <v>18258.900000000001</v>
      </c>
      <c r="E43" s="7">
        <v>15602.2</v>
      </c>
      <c r="F43" s="8">
        <v>956.9</v>
      </c>
      <c r="G43" s="8">
        <v>1433.3</v>
      </c>
      <c r="H43" s="8">
        <v>196.5</v>
      </c>
      <c r="I43" s="8">
        <v>70</v>
      </c>
      <c r="J43" s="7">
        <f>L43+M43</f>
        <v>583.1</v>
      </c>
      <c r="K43" s="8" t="s">
        <v>74</v>
      </c>
      <c r="L43" s="8">
        <v>93.7</v>
      </c>
      <c r="M43" s="7">
        <v>489.4</v>
      </c>
      <c r="N43" s="49"/>
      <c r="O43" s="50"/>
      <c r="P43" s="51"/>
      <c r="Q43" s="61"/>
      <c r="R43" s="30"/>
    </row>
    <row r="44" spans="1:21" s="1" customFormat="1" ht="13.5" customHeight="1" x14ac:dyDescent="0.2">
      <c r="A44" s="26" t="s">
        <v>62</v>
      </c>
      <c r="B44" s="7">
        <v>637.70000000000005</v>
      </c>
      <c r="C44" s="78">
        <v>100.2</v>
      </c>
      <c r="D44" s="7">
        <f>E44+F44+H44</f>
        <v>539.79999999999995</v>
      </c>
      <c r="E44" s="7">
        <v>140.69999999999999</v>
      </c>
      <c r="F44" s="7">
        <v>20.9</v>
      </c>
      <c r="G44" s="8" t="s">
        <v>74</v>
      </c>
      <c r="H44" s="8">
        <v>378.2</v>
      </c>
      <c r="I44" s="8" t="s">
        <v>74</v>
      </c>
      <c r="J44" s="8">
        <f>L44+M44</f>
        <v>97.9</v>
      </c>
      <c r="K44" s="8" t="s">
        <v>74</v>
      </c>
      <c r="L44" s="8">
        <v>78.8</v>
      </c>
      <c r="M44" s="8">
        <v>19.100000000000001</v>
      </c>
      <c r="N44" s="49"/>
      <c r="O44" s="50"/>
      <c r="P44" s="51"/>
      <c r="Q44" s="61"/>
      <c r="R44" s="30"/>
    </row>
    <row r="45" spans="1:21" s="1" customFormat="1" ht="13.5" customHeight="1" thickBot="1" x14ac:dyDescent="0.25">
      <c r="A45" s="66"/>
      <c r="B45" s="67"/>
      <c r="C45" s="67"/>
      <c r="D45" s="19"/>
      <c r="E45" s="67"/>
      <c r="F45" s="67"/>
      <c r="G45" s="67"/>
      <c r="H45" s="67"/>
      <c r="I45" s="67"/>
      <c r="J45" s="67"/>
      <c r="K45" s="67"/>
      <c r="L45" s="67"/>
      <c r="M45" s="67"/>
      <c r="N45" s="49"/>
      <c r="O45" s="50"/>
      <c r="P45" s="51"/>
      <c r="Q45" s="61"/>
      <c r="R45" s="30"/>
      <c r="S45" s="30"/>
    </row>
    <row r="46" spans="1:21" s="1" customFormat="1" ht="13.5" customHeight="1" x14ac:dyDescent="0.2">
      <c r="A46" s="34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0"/>
      <c r="O46" s="50"/>
      <c r="P46" s="51"/>
      <c r="Q46" s="61"/>
      <c r="R46" s="30"/>
      <c r="S46" s="30"/>
    </row>
    <row r="47" spans="1:21" s="1" customFormat="1" ht="13.5" customHeight="1" x14ac:dyDescent="0.2">
      <c r="A47" s="34" t="s">
        <v>51</v>
      </c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49"/>
      <c r="O47" s="50"/>
      <c r="P47" s="51"/>
      <c r="Q47" s="61"/>
      <c r="R47" s="30"/>
    </row>
    <row r="48" spans="1:21" s="1" customFormat="1" ht="13.5" customHeight="1" x14ac:dyDescent="0.2">
      <c r="A48" s="34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</row>
    <row r="49" spans="1:18" ht="15.75" x14ac:dyDescent="0.25">
      <c r="A49" s="68"/>
      <c r="B49" s="1"/>
      <c r="C49" s="1"/>
      <c r="D49" s="1"/>
      <c r="E49" s="1"/>
      <c r="F49" s="1"/>
      <c r="G49"/>
      <c r="H49"/>
      <c r="I49"/>
      <c r="J49" s="61"/>
      <c r="K49" s="1"/>
      <c r="L49" s="1"/>
      <c r="M49"/>
      <c r="N49" s="61"/>
      <c r="Q49" s="82"/>
      <c r="R49" s="85"/>
    </row>
    <row r="50" spans="1:18" s="69" customFormat="1" ht="16.5" x14ac:dyDescent="0.25">
      <c r="B50" s="70"/>
      <c r="C50" s="70"/>
      <c r="D50" s="32"/>
      <c r="E50" s="84"/>
      <c r="F50" s="1"/>
      <c r="G50" s="83"/>
      <c r="H50" s="4"/>
      <c r="I50" s="4"/>
      <c r="J50" s="4"/>
      <c r="K50" s="80"/>
      <c r="L50" s="1"/>
      <c r="M50" s="4"/>
      <c r="R50" s="86"/>
    </row>
    <row r="51" spans="1:18" x14ac:dyDescent="0.2">
      <c r="A51" s="71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Q51" s="85"/>
      <c r="R51" s="85"/>
    </row>
    <row r="52" spans="1:18" ht="16.5" x14ac:dyDescent="0.25">
      <c r="A52" s="69"/>
      <c r="B52" s="44"/>
      <c r="C52" s="44"/>
      <c r="D52" s="70"/>
      <c r="E52" s="87"/>
      <c r="F52" s="69"/>
      <c r="G52" s="88"/>
      <c r="H52" s="17"/>
      <c r="I52" s="17"/>
      <c r="J52" s="17"/>
      <c r="K52" s="70"/>
      <c r="L52" s="4"/>
      <c r="M52" s="4"/>
      <c r="R52" s="85"/>
    </row>
    <row r="53" spans="1:18" ht="16.5" x14ac:dyDescent="0.25">
      <c r="A53" s="69"/>
      <c r="B53" s="70" t="s">
        <v>87</v>
      </c>
      <c r="C53" s="70"/>
      <c r="D53" s="87"/>
      <c r="E53" s="69"/>
      <c r="F53" s="88"/>
      <c r="G53" s="17"/>
      <c r="H53" s="17"/>
      <c r="I53" s="17"/>
      <c r="J53" s="70" t="s">
        <v>88</v>
      </c>
      <c r="K53" s="70"/>
      <c r="L53" s="89"/>
      <c r="M53" s="4"/>
      <c r="R53" s="85"/>
    </row>
    <row r="54" spans="1:18" x14ac:dyDescent="0.2">
      <c r="A54" s="71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R54" s="85"/>
    </row>
    <row r="55" spans="1:18" x14ac:dyDescent="0.2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R55" s="85"/>
    </row>
    <row r="56" spans="1:18" x14ac:dyDescent="0.2">
      <c r="A56" s="16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</row>
    <row r="57" spans="1:18" x14ac:dyDescent="0.2">
      <c r="A57" s="16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</row>
    <row r="58" spans="1:18" x14ac:dyDescent="0.2">
      <c r="A58" s="16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</row>
    <row r="59" spans="1:18" x14ac:dyDescent="0.2">
      <c r="A59" s="16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</row>
    <row r="60" spans="1:18" x14ac:dyDescent="0.2">
      <c r="A60" s="16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</row>
    <row r="61" spans="1:18" x14ac:dyDescent="0.2">
      <c r="A61" s="72" t="s">
        <v>71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</row>
    <row r="62" spans="1:18" x14ac:dyDescent="0.2">
      <c r="A62" s="72">
        <v>324642</v>
      </c>
    </row>
    <row r="64" spans="1:18" x14ac:dyDescent="0.2">
      <c r="A64" s="16"/>
    </row>
    <row r="67" spans="1:1" x14ac:dyDescent="0.2">
      <c r="A67" s="16"/>
    </row>
    <row r="68" spans="1:1" x14ac:dyDescent="0.2">
      <c r="A68" s="16"/>
    </row>
  </sheetData>
  <mergeCells count="21">
    <mergeCell ref="B16:C16"/>
    <mergeCell ref="B17:B18"/>
    <mergeCell ref="C17:C18"/>
    <mergeCell ref="A5:M5"/>
    <mergeCell ref="A13:M13"/>
    <mergeCell ref="A14:M14"/>
    <mergeCell ref="A15:M15"/>
    <mergeCell ref="A16:A18"/>
    <mergeCell ref="E16:I16"/>
    <mergeCell ref="K16:M16"/>
    <mergeCell ref="D17:D18"/>
    <mergeCell ref="E17:E18"/>
    <mergeCell ref="A32:M32"/>
    <mergeCell ref="F17:F18"/>
    <mergeCell ref="G17:G18"/>
    <mergeCell ref="H17:H18"/>
    <mergeCell ref="I17:I18"/>
    <mergeCell ref="J17:J18"/>
    <mergeCell ref="K17:K18"/>
    <mergeCell ref="L17:L18"/>
    <mergeCell ref="M17:M18"/>
  </mergeCells>
  <pageMargins left="0.39370078740157483" right="0.39370078740157483" top="0.59055118110236227" bottom="0.78" header="0.51181102362204722" footer="0.51181102362204722"/>
  <pageSetup paperSize="9" scale="87" fitToHeight="0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sheetPr>
    <pageSetUpPr fitToPage="1"/>
  </sheetPr>
  <dimension ref="A1:Z57"/>
  <sheetViews>
    <sheetView topLeftCell="A13" zoomScaleNormal="100" zoomScaleSheetLayoutView="100" workbookViewId="0">
      <selection activeCell="Q25" sqref="Q25"/>
    </sheetView>
  </sheetViews>
  <sheetFormatPr defaultRowHeight="12.75" x14ac:dyDescent="0.2"/>
  <cols>
    <col min="1" max="1" width="36.42578125" style="1" customWidth="1"/>
    <col min="2" max="3" width="8.5703125" style="42" customWidth="1"/>
    <col min="4" max="4" width="10.42578125" style="42" customWidth="1"/>
    <col min="5" max="7" width="9.85546875" style="42" customWidth="1"/>
    <col min="8" max="8" width="9.7109375" style="42" customWidth="1"/>
    <col min="9" max="11" width="9.85546875" style="42" customWidth="1"/>
    <col min="12" max="13" width="10" style="42" customWidth="1"/>
    <col min="14" max="16384" width="9.140625" style="42"/>
  </cols>
  <sheetData>
    <row r="1" spans="1:14" s="16" customFormat="1" ht="16.5" customHeight="1" x14ac:dyDescent="0.2"/>
    <row r="2" spans="1:14" s="16" customFormat="1" ht="14.25" customHeight="1" x14ac:dyDescent="0.2"/>
    <row r="3" spans="1:14" s="16" customFormat="1" ht="17.25" customHeight="1" x14ac:dyDescent="0.35">
      <c r="A3" s="109" t="s">
        <v>27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</row>
    <row r="4" spans="1:14" s="16" customFormat="1" ht="14.25" customHeight="1" x14ac:dyDescent="0.25">
      <c r="A4" s="1"/>
      <c r="B4" s="22"/>
      <c r="C4" s="22"/>
      <c r="D4" s="22"/>
      <c r="E4" s="22"/>
      <c r="F4" s="22"/>
      <c r="G4" s="35"/>
      <c r="H4" s="23"/>
      <c r="I4" s="23"/>
      <c r="J4" s="23"/>
      <c r="K4" s="23"/>
      <c r="L4" s="23"/>
      <c r="M4" s="35"/>
    </row>
    <row r="5" spans="1:14" s="16" customFormat="1" ht="15" customHeight="1" x14ac:dyDescent="0.25">
      <c r="A5" s="1"/>
      <c r="B5" s="22"/>
      <c r="C5" s="22"/>
      <c r="D5" s="22"/>
      <c r="E5" s="22"/>
      <c r="F5" s="22"/>
      <c r="G5" s="35"/>
      <c r="H5" s="23"/>
      <c r="I5" s="23"/>
      <c r="J5" s="23"/>
      <c r="K5" s="23"/>
      <c r="L5" s="23"/>
      <c r="M5" s="35"/>
    </row>
    <row r="6" spans="1:14" s="16" customFormat="1" ht="15" customHeight="1" x14ac:dyDescent="0.25">
      <c r="A6" s="1"/>
      <c r="B6" s="22"/>
      <c r="C6" s="22"/>
      <c r="D6" s="22"/>
      <c r="E6" s="22"/>
      <c r="F6" s="22"/>
      <c r="G6" s="35"/>
      <c r="H6" s="23"/>
      <c r="I6" s="23"/>
      <c r="J6" s="23"/>
      <c r="K6" s="23"/>
      <c r="L6" s="23"/>
      <c r="M6" s="35"/>
    </row>
    <row r="7" spans="1:14" s="16" customFormat="1" ht="15" customHeight="1" x14ac:dyDescent="0.25">
      <c r="A7" s="6" t="s">
        <v>28</v>
      </c>
      <c r="B7" s="22"/>
      <c r="C7" s="22"/>
      <c r="D7" s="22"/>
      <c r="E7" s="22"/>
      <c r="F7" s="22"/>
      <c r="G7" s="35"/>
      <c r="H7" s="23"/>
      <c r="I7" s="23"/>
      <c r="J7" s="23"/>
      <c r="K7" s="23"/>
      <c r="L7" s="23"/>
      <c r="M7" s="35"/>
    </row>
    <row r="8" spans="1:14" s="16" customFormat="1" ht="15" customHeight="1" x14ac:dyDescent="0.25">
      <c r="A8" s="23" t="s">
        <v>92</v>
      </c>
      <c r="B8" s="24"/>
      <c r="C8" s="24"/>
      <c r="D8" s="24"/>
      <c r="E8" s="24"/>
      <c r="F8" s="24"/>
      <c r="J8" s="24"/>
      <c r="K8" s="35"/>
      <c r="L8" s="35"/>
      <c r="M8" s="35"/>
      <c r="N8" s="35"/>
    </row>
    <row r="9" spans="1:14" s="16" customFormat="1" ht="15" customHeight="1" x14ac:dyDescent="0.25">
      <c r="A9" s="23"/>
      <c r="B9" s="24"/>
      <c r="C9" s="24"/>
      <c r="D9" s="24"/>
      <c r="E9" s="24"/>
      <c r="F9" s="24"/>
      <c r="J9" s="24"/>
      <c r="K9" s="35"/>
      <c r="L9" s="35"/>
      <c r="M9" s="35"/>
      <c r="N9" s="35"/>
    </row>
    <row r="10" spans="1:14" s="16" customFormat="1" ht="15" customHeight="1" x14ac:dyDescent="0.25">
      <c r="A10" s="23"/>
      <c r="B10" s="24"/>
      <c r="C10" s="24"/>
      <c r="D10" s="24"/>
      <c r="E10" s="24"/>
      <c r="F10" s="24"/>
      <c r="J10" s="24"/>
      <c r="K10" s="35"/>
      <c r="L10" s="35"/>
      <c r="M10" s="35"/>
      <c r="N10" s="35"/>
    </row>
    <row r="11" spans="1:14" s="16" customFormat="1" ht="15.75" customHeight="1" x14ac:dyDescent="0.25">
      <c r="A11" s="110" t="s">
        <v>84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</row>
    <row r="12" spans="1:14" s="16" customFormat="1" ht="15.75" customHeight="1" x14ac:dyDescent="0.25">
      <c r="A12" s="110" t="s">
        <v>54</v>
      </c>
      <c r="B12" s="110"/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</row>
    <row r="13" spans="1:14" s="18" customFormat="1" ht="13.5" customHeight="1" thickBot="1" x14ac:dyDescent="0.3">
      <c r="A13" s="111" t="s">
        <v>29</v>
      </c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</row>
    <row r="14" spans="1:14" s="37" customFormat="1" ht="24" customHeight="1" x14ac:dyDescent="0.2">
      <c r="A14" s="112"/>
      <c r="B14" s="105" t="s">
        <v>69</v>
      </c>
      <c r="C14" s="106"/>
      <c r="D14" s="25"/>
      <c r="E14" s="115" t="s">
        <v>55</v>
      </c>
      <c r="F14" s="116"/>
      <c r="G14" s="116"/>
      <c r="H14" s="116"/>
      <c r="I14" s="117"/>
      <c r="J14" s="36"/>
      <c r="K14" s="119" t="s">
        <v>55</v>
      </c>
      <c r="L14" s="120"/>
      <c r="M14" s="120"/>
    </row>
    <row r="15" spans="1:14" s="37" customFormat="1" ht="12.75" customHeight="1" x14ac:dyDescent="0.2">
      <c r="A15" s="113"/>
      <c r="B15" s="107" t="s">
        <v>70</v>
      </c>
      <c r="C15" s="108" t="s">
        <v>85</v>
      </c>
      <c r="D15" s="97" t="s">
        <v>30</v>
      </c>
      <c r="E15" s="97" t="s">
        <v>31</v>
      </c>
      <c r="F15" s="97" t="s">
        <v>32</v>
      </c>
      <c r="G15" s="97" t="s">
        <v>33</v>
      </c>
      <c r="H15" s="97" t="s">
        <v>34</v>
      </c>
      <c r="I15" s="108" t="s">
        <v>35</v>
      </c>
      <c r="J15" s="99" t="s">
        <v>36</v>
      </c>
      <c r="K15" s="101" t="s">
        <v>37</v>
      </c>
      <c r="L15" s="101" t="s">
        <v>38</v>
      </c>
      <c r="M15" s="103" t="s">
        <v>39</v>
      </c>
    </row>
    <row r="16" spans="1:14" s="37" customFormat="1" ht="126" customHeight="1" thickBot="1" x14ac:dyDescent="0.25">
      <c r="A16" s="114"/>
      <c r="B16" s="100"/>
      <c r="C16" s="98"/>
      <c r="D16" s="118"/>
      <c r="E16" s="98"/>
      <c r="F16" s="98"/>
      <c r="G16" s="98"/>
      <c r="H16" s="98"/>
      <c r="I16" s="98"/>
      <c r="J16" s="100"/>
      <c r="K16" s="102"/>
      <c r="L16" s="102"/>
      <c r="M16" s="104"/>
    </row>
    <row r="17" spans="1:26" s="37" customFormat="1" ht="5.25" customHeight="1" x14ac:dyDescent="0.2">
      <c r="A17" s="2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26" s="39" customFormat="1" ht="13.5" customHeight="1" x14ac:dyDescent="0.2">
      <c r="A18" s="27" t="s">
        <v>40</v>
      </c>
      <c r="B18" s="9">
        <v>281784.3</v>
      </c>
      <c r="C18" s="56">
        <v>161.19999999999999</v>
      </c>
      <c r="D18" s="9">
        <f>E18+F18+G18+H18+I18</f>
        <v>235112</v>
      </c>
      <c r="E18" s="9">
        <v>93502.7</v>
      </c>
      <c r="F18" s="9">
        <v>4769.8</v>
      </c>
      <c r="G18" s="9">
        <v>56342.8</v>
      </c>
      <c r="H18" s="9">
        <v>62373.7</v>
      </c>
      <c r="I18" s="9">
        <v>18123</v>
      </c>
      <c r="J18" s="9">
        <f>K18+L18+M18</f>
        <v>46672.3</v>
      </c>
      <c r="K18" s="48">
        <v>6215.7</v>
      </c>
      <c r="L18" s="9">
        <v>34718.300000000003</v>
      </c>
      <c r="M18" s="9">
        <v>5738.3</v>
      </c>
      <c r="N18" s="38"/>
      <c r="O18" s="38"/>
      <c r="P18" s="38"/>
    </row>
    <row r="19" spans="1:26" s="37" customFormat="1" ht="24.75" customHeight="1" x14ac:dyDescent="0.2">
      <c r="A19" s="28" t="s">
        <v>86</v>
      </c>
      <c r="B19" s="92" t="s">
        <v>75</v>
      </c>
      <c r="C19" s="92" t="s">
        <v>75</v>
      </c>
      <c r="D19" s="10">
        <v>152.9</v>
      </c>
      <c r="E19" s="10">
        <v>178.3</v>
      </c>
      <c r="F19" s="10">
        <v>107.7</v>
      </c>
      <c r="G19" s="56">
        <v>126.8</v>
      </c>
      <c r="H19" s="10">
        <v>128.9</v>
      </c>
      <c r="I19" s="20">
        <v>452.4</v>
      </c>
      <c r="J19" s="10">
        <v>222.8</v>
      </c>
      <c r="K19" s="10">
        <v>43.9</v>
      </c>
      <c r="L19" s="20">
        <v>1102.9000000000001</v>
      </c>
      <c r="M19" s="10">
        <v>155.80000000000001</v>
      </c>
      <c r="N19" s="38"/>
    </row>
    <row r="20" spans="1:26" s="37" customFormat="1" ht="6" customHeight="1" x14ac:dyDescent="0.2">
      <c r="A20" s="29"/>
      <c r="B20" s="9"/>
      <c r="C20" s="9"/>
      <c r="D20" s="9"/>
      <c r="E20" s="9"/>
      <c r="F20" s="9"/>
      <c r="G20" s="9"/>
      <c r="H20" s="9"/>
      <c r="I20" s="10"/>
      <c r="J20" s="48"/>
      <c r="K20" s="9"/>
      <c r="L20" s="10"/>
      <c r="M20" s="9"/>
      <c r="N20" s="38"/>
    </row>
    <row r="21" spans="1:26" s="37" customFormat="1" ht="24.75" customHeight="1" x14ac:dyDescent="0.2">
      <c r="A21" s="31" t="s">
        <v>41</v>
      </c>
      <c r="B21" s="8">
        <v>3104.9</v>
      </c>
      <c r="C21" s="74">
        <v>121.6</v>
      </c>
      <c r="D21" s="8">
        <f>E21+F21+H21</f>
        <v>2889.9</v>
      </c>
      <c r="E21" s="8">
        <v>2806.5</v>
      </c>
      <c r="F21" s="8">
        <v>44.4</v>
      </c>
      <c r="G21" s="8" t="s">
        <v>74</v>
      </c>
      <c r="H21" s="8">
        <v>39</v>
      </c>
      <c r="I21" s="8" t="s">
        <v>74</v>
      </c>
      <c r="J21" s="8">
        <f>K21+M21</f>
        <v>215</v>
      </c>
      <c r="K21" s="8">
        <v>180</v>
      </c>
      <c r="L21" s="8" t="s">
        <v>74</v>
      </c>
      <c r="M21" s="8">
        <v>35</v>
      </c>
      <c r="N21" s="38"/>
      <c r="O21" s="8"/>
      <c r="P21" s="74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s="37" customFormat="1" ht="13.5" customHeight="1" x14ac:dyDescent="0.2">
      <c r="A22" s="31" t="s">
        <v>42</v>
      </c>
      <c r="B22" s="8">
        <v>17174.599999999999</v>
      </c>
      <c r="C22" s="74">
        <v>80.400000000000006</v>
      </c>
      <c r="D22" s="8">
        <f>E22+G22+H22+I22</f>
        <v>15483.3</v>
      </c>
      <c r="E22" s="8">
        <v>328.3</v>
      </c>
      <c r="F22" s="8" t="s">
        <v>74</v>
      </c>
      <c r="G22" s="8">
        <v>15037.9</v>
      </c>
      <c r="H22" s="8">
        <v>82.1</v>
      </c>
      <c r="I22" s="8">
        <v>35</v>
      </c>
      <c r="J22" s="8">
        <f>K22+L22</f>
        <v>1691.3</v>
      </c>
      <c r="K22" s="8">
        <v>370.7</v>
      </c>
      <c r="L22" s="62">
        <v>1320.6</v>
      </c>
      <c r="M22" s="8" t="s">
        <v>74</v>
      </c>
      <c r="N22" s="38"/>
      <c r="O22" s="8"/>
      <c r="P22" s="74"/>
      <c r="Q22" s="8"/>
      <c r="R22" s="8"/>
      <c r="S22" s="8"/>
      <c r="T22" s="8"/>
      <c r="U22" s="8"/>
      <c r="V22" s="8"/>
      <c r="W22" s="8"/>
      <c r="X22" s="8"/>
      <c r="Y22" s="62"/>
      <c r="Z22" s="8"/>
    </row>
    <row r="23" spans="1:26" s="37" customFormat="1" ht="13.5" customHeight="1" x14ac:dyDescent="0.2">
      <c r="A23" s="31" t="s">
        <v>43</v>
      </c>
      <c r="B23" s="8">
        <v>13414.9</v>
      </c>
      <c r="C23" s="74">
        <v>100.6</v>
      </c>
      <c r="D23" s="8">
        <f>E23+F23+G23+H23+I23</f>
        <v>9617.0999999999985</v>
      </c>
      <c r="E23" s="8">
        <v>18.399999999999999</v>
      </c>
      <c r="F23" s="8">
        <v>70.599999999999994</v>
      </c>
      <c r="G23" s="8">
        <v>8337.9</v>
      </c>
      <c r="H23" s="8">
        <v>151.9</v>
      </c>
      <c r="I23" s="8">
        <v>1038.3</v>
      </c>
      <c r="J23" s="8">
        <f>K23+L23+M23</f>
        <v>3797.8</v>
      </c>
      <c r="K23" s="8">
        <v>67.8</v>
      </c>
      <c r="L23" s="8">
        <v>3592.5</v>
      </c>
      <c r="M23" s="8">
        <v>137.5</v>
      </c>
      <c r="N23" s="38"/>
      <c r="O23" s="8"/>
      <c r="P23" s="74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s="37" customFormat="1" ht="24" customHeight="1" x14ac:dyDescent="0.2">
      <c r="A24" s="31" t="s">
        <v>44</v>
      </c>
      <c r="B24" s="8">
        <v>14491.5</v>
      </c>
      <c r="C24" s="74">
        <v>165.1</v>
      </c>
      <c r="D24" s="8">
        <f>E24+F24+G24+H24+I24</f>
        <v>7395.7</v>
      </c>
      <c r="E24" s="8">
        <v>282.10000000000002</v>
      </c>
      <c r="F24" s="8">
        <v>87.4</v>
      </c>
      <c r="G24" s="8">
        <v>5208.3999999999996</v>
      </c>
      <c r="H24" s="8">
        <v>296.10000000000002</v>
      </c>
      <c r="I24" s="8">
        <v>1521.7</v>
      </c>
      <c r="J24" s="8">
        <f>K24+L24+M24</f>
        <v>7095.8</v>
      </c>
      <c r="K24" s="8">
        <v>2509.3000000000002</v>
      </c>
      <c r="L24" s="8">
        <v>2850</v>
      </c>
      <c r="M24" s="8">
        <v>1736.5</v>
      </c>
      <c r="N24" s="38"/>
      <c r="O24" s="8"/>
      <c r="P24" s="74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s="37" customFormat="1" ht="36.75" customHeight="1" x14ac:dyDescent="0.2">
      <c r="A25" s="31" t="s">
        <v>45</v>
      </c>
      <c r="B25" s="8">
        <v>4773.2</v>
      </c>
      <c r="C25" s="74">
        <v>136.1</v>
      </c>
      <c r="D25" s="8">
        <f>E25+F25+G25+H25</f>
        <v>2107.1</v>
      </c>
      <c r="E25" s="8">
        <v>607.29999999999995</v>
      </c>
      <c r="F25" s="8">
        <v>1084.4000000000001</v>
      </c>
      <c r="G25" s="8">
        <v>404.4</v>
      </c>
      <c r="H25" s="8">
        <v>11</v>
      </c>
      <c r="I25" s="8" t="s">
        <v>74</v>
      </c>
      <c r="J25" s="8">
        <f>K25+L25+M25</f>
        <v>2666.1</v>
      </c>
      <c r="K25" s="8">
        <v>694.3</v>
      </c>
      <c r="L25" s="8">
        <v>1053</v>
      </c>
      <c r="M25" s="8">
        <v>918.8</v>
      </c>
      <c r="N25" s="38"/>
      <c r="O25" s="8"/>
      <c r="P25" s="74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s="37" customFormat="1" ht="15" customHeight="1" x14ac:dyDescent="0.2">
      <c r="A26" s="33"/>
      <c r="B26" s="32"/>
      <c r="C26" s="32"/>
      <c r="D26" s="32"/>
      <c r="E26" s="32"/>
      <c r="F26" s="32"/>
      <c r="G26" s="32"/>
      <c r="H26" s="32"/>
      <c r="I26" s="32"/>
      <c r="J26" s="32"/>
      <c r="K26" s="40"/>
      <c r="L26" s="40"/>
      <c r="M26" s="32"/>
      <c r="N26" s="38"/>
    </row>
    <row r="27" spans="1:26" s="37" customFormat="1" ht="30" customHeight="1" x14ac:dyDescent="0.2">
      <c r="A27" s="96" t="s">
        <v>61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38"/>
    </row>
    <row r="28" spans="1:26" s="37" customFormat="1" ht="11.2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38"/>
    </row>
    <row r="29" spans="1:26" s="37" customFormat="1" ht="13.5" customHeight="1" x14ac:dyDescent="0.2">
      <c r="A29" s="1" t="s">
        <v>73</v>
      </c>
      <c r="B29" s="8">
        <v>1164.4000000000001</v>
      </c>
      <c r="C29" s="74">
        <v>489.9</v>
      </c>
      <c r="D29" s="8">
        <f>E29+F29+G29+H29</f>
        <v>683.19999999999993</v>
      </c>
      <c r="E29" s="8">
        <v>488.3</v>
      </c>
      <c r="F29" s="8">
        <v>62.5</v>
      </c>
      <c r="G29" s="8">
        <v>127.4</v>
      </c>
      <c r="H29" s="8">
        <v>5</v>
      </c>
      <c r="I29" s="8" t="s">
        <v>74</v>
      </c>
      <c r="J29" s="8">
        <f>L29+M29</f>
        <v>481.2</v>
      </c>
      <c r="K29" s="8" t="s">
        <v>74</v>
      </c>
      <c r="L29" s="8">
        <v>13.9</v>
      </c>
      <c r="M29" s="8">
        <v>467.3</v>
      </c>
      <c r="N29" s="38"/>
      <c r="O29" s="8"/>
      <c r="P29" s="74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s="37" customFormat="1" ht="24.75" customHeight="1" x14ac:dyDescent="0.2">
      <c r="A30" s="31" t="s">
        <v>60</v>
      </c>
      <c r="B30" s="8">
        <v>1973.2</v>
      </c>
      <c r="C30" s="74">
        <v>110.5</v>
      </c>
      <c r="D30" s="8">
        <f>E30+F30+G30+H30+I30</f>
        <v>1973.2</v>
      </c>
      <c r="E30" s="8">
        <v>426.2</v>
      </c>
      <c r="F30" s="8">
        <v>10.199999999999999</v>
      </c>
      <c r="G30" s="8">
        <v>1000</v>
      </c>
      <c r="H30" s="21">
        <v>532.6</v>
      </c>
      <c r="I30" s="8">
        <v>4.2</v>
      </c>
      <c r="J30" s="8" t="s">
        <v>74</v>
      </c>
      <c r="K30" s="8" t="s">
        <v>74</v>
      </c>
      <c r="L30" s="8" t="s">
        <v>74</v>
      </c>
      <c r="M30" s="8" t="s">
        <v>74</v>
      </c>
      <c r="N30" s="38"/>
      <c r="O30" s="8"/>
      <c r="P30" s="74"/>
      <c r="Q30" s="8"/>
      <c r="R30" s="8"/>
      <c r="S30" s="8"/>
      <c r="T30" s="8"/>
      <c r="U30" s="21"/>
      <c r="V30" s="8"/>
      <c r="W30" s="8"/>
      <c r="X30" s="8"/>
      <c r="Y30" s="8"/>
      <c r="Z30" s="8"/>
    </row>
    <row r="31" spans="1:26" s="37" customFormat="1" ht="13.5" customHeight="1" x14ac:dyDescent="0.2">
      <c r="A31" s="31" t="s">
        <v>52</v>
      </c>
      <c r="B31" s="64">
        <v>34641.199999999997</v>
      </c>
      <c r="C31" s="75">
        <v>318.89999999999998</v>
      </c>
      <c r="D31" s="8">
        <f>E31+F31+G31+H31+I31</f>
        <v>17584.899999999998</v>
      </c>
      <c r="E31" s="8">
        <v>9649.5</v>
      </c>
      <c r="F31" s="8">
        <v>808.1</v>
      </c>
      <c r="G31" s="8">
        <v>6938.5</v>
      </c>
      <c r="H31" s="8">
        <v>88.6</v>
      </c>
      <c r="I31" s="8">
        <v>100.2</v>
      </c>
      <c r="J31" s="8">
        <f>K31+L31+M31</f>
        <v>17056.300000000003</v>
      </c>
      <c r="K31" s="8">
        <v>2148.3000000000002</v>
      </c>
      <c r="L31" s="8">
        <v>14313.6</v>
      </c>
      <c r="M31" s="8">
        <v>594.4</v>
      </c>
      <c r="N31" s="38"/>
      <c r="O31" s="64"/>
      <c r="P31" s="75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s="37" customFormat="1" ht="24.75" customHeight="1" x14ac:dyDescent="0.2">
      <c r="A32" s="31" t="s">
        <v>59</v>
      </c>
      <c r="B32" s="65">
        <v>1396.6</v>
      </c>
      <c r="C32" s="76">
        <v>39.6</v>
      </c>
      <c r="D32" s="94">
        <f>E32+F32+G32+H32+I32</f>
        <v>1396.6</v>
      </c>
      <c r="E32" s="95">
        <v>9.5</v>
      </c>
      <c r="F32" s="95">
        <v>2.7</v>
      </c>
      <c r="G32" s="95">
        <v>472.8</v>
      </c>
      <c r="H32" s="95">
        <v>895.8</v>
      </c>
      <c r="I32" s="95">
        <v>15.8</v>
      </c>
      <c r="J32" s="95" t="s">
        <v>74</v>
      </c>
      <c r="K32" s="95" t="s">
        <v>74</v>
      </c>
      <c r="L32" s="95" t="s">
        <v>74</v>
      </c>
      <c r="M32" s="95" t="s">
        <v>74</v>
      </c>
      <c r="N32" s="38"/>
      <c r="O32" s="65"/>
      <c r="P32" s="76"/>
      <c r="Q32" s="7"/>
      <c r="R32" s="8"/>
      <c r="S32" s="8"/>
      <c r="T32" s="8"/>
      <c r="U32" s="8"/>
      <c r="V32" s="8"/>
      <c r="W32" s="8"/>
      <c r="X32" s="8"/>
      <c r="Y32" s="8"/>
      <c r="Z32" s="8"/>
    </row>
    <row r="33" spans="1:26" s="37" customFormat="1" ht="14.25" customHeight="1" x14ac:dyDescent="0.2">
      <c r="A33" s="31" t="s">
        <v>46</v>
      </c>
      <c r="B33" s="65">
        <v>2220.5</v>
      </c>
      <c r="C33" s="76">
        <v>50.5</v>
      </c>
      <c r="D33" s="65">
        <f>E33+F33+G33+H33</f>
        <v>2220.4999999999995</v>
      </c>
      <c r="E33" s="8">
        <v>1.7</v>
      </c>
      <c r="F33" s="8">
        <v>8</v>
      </c>
      <c r="G33" s="8">
        <v>2205.1999999999998</v>
      </c>
      <c r="H33" s="8">
        <v>5.6</v>
      </c>
      <c r="I33" s="8" t="s">
        <v>74</v>
      </c>
      <c r="J33" s="8" t="s">
        <v>74</v>
      </c>
      <c r="K33" s="8" t="s">
        <v>74</v>
      </c>
      <c r="L33" s="8" t="s">
        <v>74</v>
      </c>
      <c r="M33" s="8" t="s">
        <v>74</v>
      </c>
      <c r="N33" s="38"/>
      <c r="O33" s="65"/>
      <c r="P33" s="76"/>
      <c r="Q33" s="65"/>
      <c r="R33" s="8"/>
      <c r="S33" s="8"/>
      <c r="T33" s="8"/>
      <c r="U33" s="8"/>
      <c r="V33" s="8"/>
      <c r="W33" s="8"/>
      <c r="X33" s="8"/>
      <c r="Y33" s="8"/>
      <c r="Z33" s="8"/>
    </row>
    <row r="34" spans="1:26" s="37" customFormat="1" ht="14.25" customHeight="1" x14ac:dyDescent="0.2">
      <c r="A34" s="81" t="s">
        <v>79</v>
      </c>
      <c r="B34" s="65">
        <v>27</v>
      </c>
      <c r="C34" s="8" t="s">
        <v>74</v>
      </c>
      <c r="D34" s="65">
        <v>27</v>
      </c>
      <c r="E34" s="8">
        <v>27</v>
      </c>
      <c r="F34" s="8" t="s">
        <v>74</v>
      </c>
      <c r="G34" s="8" t="s">
        <v>74</v>
      </c>
      <c r="H34" s="8" t="s">
        <v>74</v>
      </c>
      <c r="I34" s="8" t="s">
        <v>74</v>
      </c>
      <c r="J34" s="8" t="s">
        <v>74</v>
      </c>
      <c r="K34" s="8" t="s">
        <v>74</v>
      </c>
      <c r="L34" s="8" t="s">
        <v>74</v>
      </c>
      <c r="M34" s="8" t="s">
        <v>74</v>
      </c>
      <c r="N34" s="38"/>
      <c r="O34" s="65"/>
      <c r="P34" s="8"/>
      <c r="Q34" s="65"/>
      <c r="R34" s="8"/>
      <c r="S34" s="8"/>
      <c r="T34" s="8"/>
      <c r="U34" s="8"/>
      <c r="V34" s="8"/>
      <c r="W34" s="8"/>
      <c r="X34" s="8"/>
      <c r="Y34" s="8"/>
      <c r="Z34" s="8"/>
    </row>
    <row r="35" spans="1:26" s="37" customFormat="1" ht="14.25" customHeight="1" x14ac:dyDescent="0.2">
      <c r="A35" s="31" t="s">
        <v>47</v>
      </c>
      <c r="B35" s="65">
        <v>856.6</v>
      </c>
      <c r="C35" s="76">
        <v>122.5</v>
      </c>
      <c r="D35" s="65">
        <f>E35+H35+I35</f>
        <v>799</v>
      </c>
      <c r="E35" s="8">
        <v>3.3</v>
      </c>
      <c r="F35" s="8" t="s">
        <v>74</v>
      </c>
      <c r="G35" s="8" t="s">
        <v>74</v>
      </c>
      <c r="H35" s="8">
        <v>409.9</v>
      </c>
      <c r="I35" s="8">
        <v>385.8</v>
      </c>
      <c r="J35" s="8">
        <f>L35</f>
        <v>57.6</v>
      </c>
      <c r="K35" s="8" t="s">
        <v>74</v>
      </c>
      <c r="L35" s="8">
        <v>57.6</v>
      </c>
      <c r="M35" s="8" t="s">
        <v>74</v>
      </c>
      <c r="N35" s="38"/>
      <c r="O35" s="65"/>
      <c r="P35" s="76"/>
      <c r="Q35" s="65"/>
      <c r="R35" s="8"/>
      <c r="S35" s="8"/>
      <c r="T35" s="8"/>
      <c r="U35" s="8"/>
      <c r="V35" s="8"/>
      <c r="W35" s="8"/>
      <c r="X35" s="8"/>
      <c r="Y35" s="8"/>
      <c r="Z35" s="8"/>
    </row>
    <row r="36" spans="1:26" s="37" customFormat="1" ht="14.25" customHeight="1" x14ac:dyDescent="0.2">
      <c r="A36" s="31" t="s">
        <v>64</v>
      </c>
      <c r="B36" s="64">
        <v>96.8</v>
      </c>
      <c r="C36" s="75">
        <v>32.9</v>
      </c>
      <c r="D36" s="62">
        <f>E36+F36+G36+H36</f>
        <v>85</v>
      </c>
      <c r="E36" s="8">
        <v>11.3</v>
      </c>
      <c r="F36" s="8">
        <v>52.4</v>
      </c>
      <c r="G36" s="8">
        <v>20.2</v>
      </c>
      <c r="H36" s="8">
        <v>1.1000000000000001</v>
      </c>
      <c r="I36" s="8" t="s">
        <v>74</v>
      </c>
      <c r="J36" s="8">
        <f>L36</f>
        <v>11.8</v>
      </c>
      <c r="K36" s="8" t="s">
        <v>74</v>
      </c>
      <c r="L36" s="8">
        <v>11.8</v>
      </c>
      <c r="M36" s="8" t="s">
        <v>74</v>
      </c>
      <c r="N36" s="38"/>
      <c r="O36" s="64"/>
      <c r="P36" s="75"/>
      <c r="Q36" s="62"/>
      <c r="R36" s="8"/>
      <c r="S36" s="8"/>
      <c r="T36" s="8"/>
      <c r="U36" s="8"/>
      <c r="V36" s="8"/>
      <c r="W36" s="8"/>
      <c r="X36" s="8"/>
      <c r="Y36" s="8"/>
      <c r="Z36" s="8"/>
    </row>
    <row r="37" spans="1:26" s="37" customFormat="1" ht="14.25" customHeight="1" x14ac:dyDescent="0.2">
      <c r="A37" s="31" t="s">
        <v>78</v>
      </c>
      <c r="B37" s="64">
        <v>1.7</v>
      </c>
      <c r="C37" s="75">
        <v>0.8</v>
      </c>
      <c r="D37" s="8" t="s">
        <v>74</v>
      </c>
      <c r="E37" s="8" t="s">
        <v>74</v>
      </c>
      <c r="F37" s="8" t="s">
        <v>74</v>
      </c>
      <c r="G37" s="8" t="s">
        <v>74</v>
      </c>
      <c r="H37" s="8" t="s">
        <v>74</v>
      </c>
      <c r="I37" s="8" t="s">
        <v>74</v>
      </c>
      <c r="J37" s="8">
        <f>M37</f>
        <v>1.7</v>
      </c>
      <c r="K37" s="8" t="s">
        <v>74</v>
      </c>
      <c r="L37" s="8" t="s">
        <v>74</v>
      </c>
      <c r="M37" s="8">
        <v>1.7</v>
      </c>
      <c r="N37" s="38"/>
      <c r="O37" s="64"/>
      <c r="P37" s="75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s="37" customFormat="1" ht="24.75" customHeight="1" x14ac:dyDescent="0.2">
      <c r="A38" s="31" t="s">
        <v>58</v>
      </c>
      <c r="B38" s="64">
        <v>1169.2</v>
      </c>
      <c r="C38" s="75">
        <v>78.2</v>
      </c>
      <c r="D38" s="8">
        <f>E38+F38+G38+H38</f>
        <v>1152.8</v>
      </c>
      <c r="E38" s="7">
        <v>1028</v>
      </c>
      <c r="F38" s="7">
        <v>121.2</v>
      </c>
      <c r="G38" s="8">
        <v>1.6</v>
      </c>
      <c r="H38" s="8">
        <v>2</v>
      </c>
      <c r="I38" s="8" t="s">
        <v>74</v>
      </c>
      <c r="J38" s="8">
        <f>M38</f>
        <v>16.399999999999999</v>
      </c>
      <c r="K38" s="8" t="s">
        <v>74</v>
      </c>
      <c r="L38" s="8" t="s">
        <v>74</v>
      </c>
      <c r="M38" s="8">
        <v>16.399999999999999</v>
      </c>
      <c r="N38" s="38"/>
      <c r="O38" s="64"/>
      <c r="P38" s="75"/>
      <c r="Q38" s="8"/>
      <c r="R38" s="7"/>
      <c r="S38" s="7"/>
      <c r="T38" s="8"/>
      <c r="U38" s="8"/>
      <c r="V38" s="8"/>
      <c r="W38" s="8"/>
      <c r="X38" s="8"/>
      <c r="Y38" s="8"/>
      <c r="Z38" s="8"/>
    </row>
    <row r="39" spans="1:26" s="37" customFormat="1" ht="13.5" customHeight="1" x14ac:dyDescent="0.2">
      <c r="A39" s="31" t="s">
        <v>48</v>
      </c>
      <c r="B39" s="65">
        <v>17208.599999999999</v>
      </c>
      <c r="C39" s="76">
        <v>221.5</v>
      </c>
      <c r="D39" s="8">
        <f>E39+F39+G39+H39</f>
        <v>16199.100000000002</v>
      </c>
      <c r="E39" s="8">
        <v>14667.6</v>
      </c>
      <c r="F39" s="8">
        <v>1358.1</v>
      </c>
      <c r="G39" s="8">
        <v>152.69999999999999</v>
      </c>
      <c r="H39" s="7">
        <v>20.7</v>
      </c>
      <c r="I39" s="8" t="s">
        <v>74</v>
      </c>
      <c r="J39" s="8">
        <f>L39+M39</f>
        <v>1009.5</v>
      </c>
      <c r="K39" s="8" t="s">
        <v>74</v>
      </c>
      <c r="L39" s="8">
        <v>49.5</v>
      </c>
      <c r="M39" s="7">
        <v>960</v>
      </c>
      <c r="N39" s="38"/>
      <c r="O39" s="65"/>
      <c r="P39" s="76"/>
      <c r="Q39" s="8"/>
      <c r="R39" s="8"/>
      <c r="S39" s="8"/>
      <c r="T39" s="8"/>
      <c r="U39" s="7"/>
      <c r="V39" s="8"/>
      <c r="W39" s="8"/>
      <c r="X39" s="8"/>
      <c r="Y39" s="8"/>
      <c r="Z39" s="7"/>
    </row>
    <row r="40" spans="1:26" s="37" customFormat="1" ht="24.75" customHeight="1" x14ac:dyDescent="0.2">
      <c r="A40" s="31" t="s">
        <v>49</v>
      </c>
      <c r="B40" s="64">
        <v>3983.6</v>
      </c>
      <c r="C40" s="75">
        <v>243.6</v>
      </c>
      <c r="D40" s="7">
        <f>E40+F40+G40+H40</f>
        <v>1476.4999999999998</v>
      </c>
      <c r="E40" s="7">
        <v>991.3</v>
      </c>
      <c r="F40" s="7">
        <v>77.3</v>
      </c>
      <c r="G40" s="8">
        <v>350.8</v>
      </c>
      <c r="H40" s="8">
        <v>57.1</v>
      </c>
      <c r="I40" s="8" t="s">
        <v>74</v>
      </c>
      <c r="J40" s="8">
        <f>L40+M40</f>
        <v>2507.1</v>
      </c>
      <c r="K40" s="8" t="s">
        <v>74</v>
      </c>
      <c r="L40" s="8">
        <v>2215</v>
      </c>
      <c r="M40" s="8">
        <v>292.10000000000002</v>
      </c>
      <c r="N40" s="38"/>
      <c r="O40" s="64"/>
      <c r="P40" s="75"/>
      <c r="Q40" s="7"/>
      <c r="R40" s="7"/>
      <c r="S40" s="7"/>
      <c r="T40" s="8"/>
      <c r="U40" s="8"/>
      <c r="V40" s="8"/>
      <c r="W40" s="8"/>
      <c r="X40" s="8"/>
      <c r="Y40" s="8"/>
      <c r="Z40" s="8"/>
    </row>
    <row r="41" spans="1:26" s="37" customFormat="1" ht="13.5" customHeight="1" x14ac:dyDescent="0.2">
      <c r="A41" s="31" t="s">
        <v>50</v>
      </c>
      <c r="B41" s="7">
        <v>18842</v>
      </c>
      <c r="C41" s="77">
        <v>410.4</v>
      </c>
      <c r="D41" s="7">
        <f>E41+F41+G41+H41+I41</f>
        <v>18258.900000000001</v>
      </c>
      <c r="E41" s="7">
        <v>15602.2</v>
      </c>
      <c r="F41" s="8">
        <v>956.9</v>
      </c>
      <c r="G41" s="8">
        <v>1433.3</v>
      </c>
      <c r="H41" s="8">
        <v>196.5</v>
      </c>
      <c r="I41" s="8">
        <v>70</v>
      </c>
      <c r="J41" s="7">
        <f>L41+M41</f>
        <v>583.1</v>
      </c>
      <c r="K41" s="8" t="s">
        <v>74</v>
      </c>
      <c r="L41" s="8">
        <v>93.7</v>
      </c>
      <c r="M41" s="7">
        <v>489.4</v>
      </c>
      <c r="N41" s="38"/>
      <c r="O41" s="7"/>
      <c r="P41" s="77"/>
      <c r="Q41" s="7"/>
      <c r="R41" s="7"/>
      <c r="S41" s="8"/>
      <c r="T41" s="8"/>
      <c r="U41" s="8"/>
      <c r="V41" s="8"/>
      <c r="W41" s="7"/>
      <c r="X41" s="8"/>
      <c r="Y41" s="8"/>
      <c r="Z41" s="7"/>
    </row>
    <row r="42" spans="1:26" s="37" customFormat="1" ht="13.5" customHeight="1" x14ac:dyDescent="0.2">
      <c r="A42" s="31" t="s">
        <v>65</v>
      </c>
      <c r="B42" s="7">
        <v>637.70000000000005</v>
      </c>
      <c r="C42" s="78">
        <v>100.2</v>
      </c>
      <c r="D42" s="7">
        <f>E42+F42+H42</f>
        <v>539.79999999999995</v>
      </c>
      <c r="E42" s="7">
        <v>140.69999999999999</v>
      </c>
      <c r="F42" s="7">
        <v>20.9</v>
      </c>
      <c r="G42" s="8" t="s">
        <v>74</v>
      </c>
      <c r="H42" s="8">
        <v>378.2</v>
      </c>
      <c r="I42" s="8" t="s">
        <v>74</v>
      </c>
      <c r="J42" s="8">
        <f>L42+M42</f>
        <v>97.9</v>
      </c>
      <c r="K42" s="8" t="s">
        <v>74</v>
      </c>
      <c r="L42" s="8">
        <v>78.8</v>
      </c>
      <c r="M42" s="8">
        <v>19.100000000000001</v>
      </c>
      <c r="N42" s="38"/>
      <c r="O42" s="7"/>
      <c r="P42" s="78"/>
      <c r="Q42" s="7"/>
      <c r="R42" s="7"/>
      <c r="S42" s="7"/>
      <c r="T42" s="8"/>
      <c r="U42" s="8"/>
      <c r="V42" s="8"/>
      <c r="W42" s="8"/>
      <c r="X42" s="8"/>
      <c r="Y42" s="8"/>
      <c r="Z42" s="8"/>
    </row>
    <row r="43" spans="1:26" s="37" customFormat="1" ht="13.5" customHeight="1" thickBot="1" x14ac:dyDescent="0.25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7"/>
    </row>
    <row r="44" spans="1:26" s="37" customFormat="1" ht="13.5" customHeight="1" x14ac:dyDescent="0.2"/>
    <row r="45" spans="1:26" s="1" customFormat="1" ht="13.5" customHeight="1" x14ac:dyDescent="0.2">
      <c r="A45" s="34" t="s">
        <v>53</v>
      </c>
      <c r="B45" s="30"/>
      <c r="C45" s="30"/>
      <c r="D45" s="30"/>
      <c r="G45" s="30"/>
      <c r="H45" s="30"/>
      <c r="I45" s="30"/>
      <c r="J45" s="30"/>
      <c r="K45" s="3"/>
      <c r="L45" s="3"/>
      <c r="M45" s="3"/>
    </row>
    <row r="46" spans="1:26" s="1" customFormat="1" ht="13.5" customHeight="1" x14ac:dyDescent="0.2">
      <c r="A46" s="34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</row>
    <row r="47" spans="1:26" s="1" customFormat="1" ht="13.5" customHeight="1" x14ac:dyDescent="0.2">
      <c r="A47" s="34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</row>
    <row r="48" spans="1:26" x14ac:dyDescent="0.2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1:13" ht="16.5" x14ac:dyDescent="0.25">
      <c r="A49" s="70"/>
      <c r="B49" s="70" t="s">
        <v>89</v>
      </c>
      <c r="C49" s="69"/>
      <c r="D49" s="69"/>
      <c r="E49" s="69"/>
      <c r="F49" s="91"/>
      <c r="G49" s="91"/>
      <c r="H49" s="69"/>
      <c r="I49" s="70" t="s">
        <v>88</v>
      </c>
      <c r="J49" s="18"/>
      <c r="K49" s="70"/>
      <c r="L49" s="16"/>
      <c r="M49" s="16"/>
    </row>
    <row r="50" spans="1:13" x14ac:dyDescent="0.2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1:13" x14ac:dyDescent="0.2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1:13" x14ac:dyDescent="0.2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</row>
    <row r="53" spans="1:13" x14ac:dyDescent="0.2">
      <c r="A53" s="43" t="s">
        <v>71</v>
      </c>
    </row>
    <row r="54" spans="1:13" x14ac:dyDescent="0.2">
      <c r="A54" s="43">
        <v>324642</v>
      </c>
    </row>
    <row r="57" spans="1:13" x14ac:dyDescent="0.2">
      <c r="A57" s="42"/>
    </row>
  </sheetData>
  <mergeCells count="21">
    <mergeCell ref="I15:I16"/>
    <mergeCell ref="J15:J16"/>
    <mergeCell ref="K15:K16"/>
    <mergeCell ref="L15:L16"/>
    <mergeCell ref="M15:M16"/>
    <mergeCell ref="C15:C16"/>
    <mergeCell ref="A27:M27"/>
    <mergeCell ref="A3:M3"/>
    <mergeCell ref="A11:M11"/>
    <mergeCell ref="A12:M12"/>
    <mergeCell ref="A13:M13"/>
    <mergeCell ref="A14:A16"/>
    <mergeCell ref="E14:I14"/>
    <mergeCell ref="K14:M14"/>
    <mergeCell ref="D15:D16"/>
    <mergeCell ref="E15:E16"/>
    <mergeCell ref="F15:F16"/>
    <mergeCell ref="G15:G16"/>
    <mergeCell ref="H15:H16"/>
    <mergeCell ref="B14:C14"/>
    <mergeCell ref="B15:B16"/>
  </mergeCells>
  <pageMargins left="0.39370078740157483" right="0.19685039370078741" top="0.59055118110236227" bottom="0.26" header="0.51181102362204722" footer="0.23"/>
  <pageSetup paperSize="9" scale="94" fitToHeight="0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2026-09-14T10:39:03Z</cp:lastPrinted>
  <dcterms:created xsi:type="dcterms:W3CDTF">2010-06-14T05:23:00Z</dcterms:created>
  <dcterms:modified xsi:type="dcterms:W3CDTF">2026-09-15T10:31:07Z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