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V:\Working\219\БАКТЫГУЛЬ\Экспресс-инф.по транспорту\"/>
    </mc:Choice>
  </mc:AlternateContent>
  <xr:revisionPtr revIDLastSave="0" documentId="13_ncr:1_{EB61DCA5-C534-4DD6-95AA-42FBB8690AC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Транспорт" sheetId="65" r:id="rId1"/>
  </sheets>
  <externalReferences>
    <externalReference r:id="rId2"/>
    <externalReference r:id="rId3"/>
  </externalReferences>
  <definedNames>
    <definedName name="OLE_LINK1" localSheetId="0">Транспорт!#REF!</definedName>
    <definedName name="_xlnm.Print_Titles" localSheetId="0">Транспорт!$11:$12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3" i="65" l="1"/>
  <c r="D42" i="65"/>
  <c r="D41" i="65"/>
  <c r="D40" i="65"/>
  <c r="D38" i="65"/>
  <c r="D36" i="65"/>
  <c r="C43" i="65"/>
  <c r="C42" i="65"/>
  <c r="C41" i="65"/>
  <c r="C40" i="65"/>
  <c r="C38" i="65"/>
  <c r="B43" i="65"/>
  <c r="B42" i="65"/>
  <c r="B41" i="65"/>
  <c r="B40" i="65"/>
  <c r="B38" i="65"/>
  <c r="D35" i="65"/>
  <c r="D34" i="65"/>
  <c r="D33" i="65"/>
  <c r="D32" i="65"/>
  <c r="D30" i="65"/>
  <c r="D28" i="65"/>
  <c r="C35" i="65" l="1"/>
  <c r="C34" i="65"/>
  <c r="C33" i="65"/>
  <c r="C32" i="65"/>
  <c r="C30" i="65"/>
  <c r="B35" i="65"/>
  <c r="B34" i="65"/>
  <c r="B33" i="65"/>
  <c r="B32" i="65"/>
  <c r="B30" i="65"/>
  <c r="D26" i="65"/>
  <c r="D25" i="65"/>
  <c r="D24" i="65"/>
  <c r="D23" i="65"/>
  <c r="D21" i="65"/>
  <c r="C26" i="65"/>
  <c r="C25" i="65"/>
  <c r="C24" i="65"/>
  <c r="C23" i="65"/>
  <c r="B26" i="65"/>
  <c r="B25" i="65"/>
  <c r="B24" i="65"/>
  <c r="B23" i="65"/>
  <c r="D20" i="65"/>
  <c r="D19" i="65"/>
  <c r="D18" i="65"/>
  <c r="D17" i="65"/>
  <c r="D16" i="65"/>
  <c r="D15" i="65"/>
  <c r="D13" i="65"/>
  <c r="C20" i="65"/>
  <c r="C19" i="65"/>
  <c r="C18" i="65"/>
  <c r="C17" i="65"/>
  <c r="C16" i="65"/>
  <c r="C15" i="65"/>
  <c r="B20" i="65"/>
  <c r="B19" i="65"/>
  <c r="B18" i="65"/>
  <c r="B17" i="65"/>
  <c r="B16" i="65"/>
  <c r="B15" i="65"/>
  <c r="E32" i="65" l="1"/>
  <c r="E33" i="65"/>
  <c r="E30" i="65"/>
  <c r="E34" i="65"/>
  <c r="E35" i="65"/>
  <c r="E42" i="65"/>
  <c r="E19" i="65"/>
  <c r="C36" i="65" l="1"/>
  <c r="B36" i="65"/>
  <c r="E18" i="65"/>
  <c r="E15" i="65"/>
  <c r="C28" i="65"/>
  <c r="E36" i="65" l="1"/>
  <c r="C21" i="65"/>
  <c r="E38" i="65"/>
  <c r="E40" i="65"/>
  <c r="E41" i="65"/>
  <c r="E43" i="65"/>
  <c r="B28" i="65"/>
  <c r="E28" i="65" s="1"/>
  <c r="E23" i="65"/>
  <c r="E24" i="65"/>
  <c r="E25" i="65"/>
  <c r="E26" i="65"/>
  <c r="B21" i="65"/>
  <c r="E16" i="65"/>
  <c r="E17" i="65"/>
  <c r="E20" i="65"/>
  <c r="C13" i="65"/>
  <c r="B13" i="65"/>
  <c r="E21" i="65" l="1"/>
  <c r="E13" i="65"/>
</calcChain>
</file>

<file path=xl/sharedStrings.xml><?xml version="1.0" encoding="utf-8"?>
<sst xmlns="http://schemas.openxmlformats.org/spreadsheetml/2006/main" count="79" uniqueCount="49">
  <si>
    <t>Экспресс-маалымат</t>
  </si>
  <si>
    <t>Перевозки грузов всеми видами транспорта, тысяч тонн</t>
  </si>
  <si>
    <t>Жерде жүрүүчү транспорт</t>
  </si>
  <si>
    <t>Наземный транспорт</t>
  </si>
  <si>
    <t>Темир жол транспорту</t>
  </si>
  <si>
    <t>Железнодорожный транспорт</t>
  </si>
  <si>
    <t>жөнөтүү</t>
  </si>
  <si>
    <t>отправление</t>
  </si>
  <si>
    <t>келүү</t>
  </si>
  <si>
    <t>прибытие</t>
  </si>
  <si>
    <t>Автоунаа</t>
  </si>
  <si>
    <t>Автомобильный</t>
  </si>
  <si>
    <t>Түтүк аркылуу өткөрүү транспорту</t>
  </si>
  <si>
    <t>Трубопроводный транспорт</t>
  </si>
  <si>
    <t>Аба транспорту</t>
  </si>
  <si>
    <t>Воздушный транспорт</t>
  </si>
  <si>
    <t>Транспорттун бардык түрү  менен жүк ташуунун жүгүртүлүшү, миллион тонна-километр</t>
  </si>
  <si>
    <t>Грузооборот всех видов транспорта, миллионов тонно-километров</t>
  </si>
  <si>
    <t>Железнодорожный</t>
  </si>
  <si>
    <t xml:space="preserve"> Трубопроводный транспорт</t>
  </si>
  <si>
    <t>Транспорттун бардык түрү менен жүргүнчүлөрдү ташуу, миң адам</t>
  </si>
  <si>
    <t>Перевозки пассажиров всеми видами транспорта, тысяч человек</t>
  </si>
  <si>
    <t xml:space="preserve">Темир жол </t>
  </si>
  <si>
    <t>Автобустар, микроавтобустар</t>
  </si>
  <si>
    <t>Автобусы, микроавтобусы</t>
  </si>
  <si>
    <t>Такси</t>
  </si>
  <si>
    <t>Троллейбустар</t>
  </si>
  <si>
    <t>Троллейбусы</t>
  </si>
  <si>
    <t>Транспорттун бардык түрү менен жүргүнчүлөрдү ташуу, миллион жүргүнчү-километр</t>
  </si>
  <si>
    <t>Пассажирооборот всех видов транспорта, миллионов пассажиро-километров</t>
  </si>
  <si>
    <t>Байланыш кызмат көрсөтүүсү, миллион сом</t>
  </si>
  <si>
    <t>Услуги связи, миллионов сомов</t>
  </si>
  <si>
    <r>
      <t>Почта жана чабарман ишмердигинин кызмат көрсөтүүсү</t>
    </r>
    <r>
      <rPr>
        <b/>
        <sz val="10"/>
        <color rgb="FF000000"/>
        <rFont val="Times New Roman"/>
        <family val="1"/>
        <charset val="204"/>
      </rPr>
      <t>,</t>
    </r>
    <r>
      <rPr>
        <b/>
        <sz val="10"/>
        <rFont val="Times New Roman"/>
        <family val="1"/>
        <charset val="204"/>
      </rPr>
      <t xml:space="preserve"> миллион сом</t>
    </r>
  </si>
  <si>
    <t>Услуги почтовой и курьерской деятельности, миллионов сомов</t>
  </si>
  <si>
    <t xml:space="preserve"> Пайдалануучулар расмий статистиканын маалыматтарын жана тиешелүү метамаалыматтарды пайдаланууда алардын булагына шилтеме берүүгө милдеттүү ("Расмий статистика жөнүндө"</t>
  </si>
  <si>
    <t xml:space="preserve"> Кыргыз  Республикасынын Мыйзамынын 30-беренеси).</t>
  </si>
  <si>
    <t xml:space="preserve"> Пользователи при использовании данных официальной статистики и соответствующих метаданных обязаны ссылаться на их источник (ст. 30 Закона Кыргызской Республики</t>
  </si>
  <si>
    <t xml:space="preserve"> «Об официальной статистике»).</t>
  </si>
  <si>
    <t>Экспресс-информация</t>
  </si>
  <si>
    <r>
      <t>Иш жүзүндө</t>
    </r>
    <r>
      <rPr>
        <b/>
        <vertAlign val="superscript"/>
        <sz val="9"/>
        <rFont val="Times New Roman"/>
        <family val="1"/>
        <charset val="204"/>
      </rPr>
      <t>1</t>
    </r>
    <r>
      <rPr>
        <b/>
        <sz val="10"/>
        <rFont val="Times New Roman"/>
        <family val="1"/>
        <charset val="204"/>
      </rPr>
      <t xml:space="preserve">
 Фактически</t>
    </r>
    <r>
      <rPr>
        <b/>
        <vertAlign val="superscript"/>
        <sz val="9"/>
        <rFont val="Times New Roman"/>
        <family val="1"/>
        <charset val="204"/>
      </rPr>
      <t>1</t>
    </r>
  </si>
  <si>
    <t>2025</t>
  </si>
  <si>
    <t>Мурунку жылдын тийиштүү айына
карата пайыз менен 
В процентах к соответствующему 
месяцу предыдущего года</t>
  </si>
  <si>
    <r>
      <t xml:space="preserve"> 1</t>
    </r>
    <r>
      <rPr>
        <sz val="9"/>
        <rFont val="Times New Roman"/>
        <family val="1"/>
        <charset val="204"/>
      </rPr>
      <t xml:space="preserve">2024-2025жж. маалыматтары алдын-ала берилди. </t>
    </r>
  </si>
  <si>
    <r>
      <rPr>
        <i/>
        <vertAlign val="superscript"/>
        <sz val="9"/>
        <rFont val="Times New Roman"/>
        <family val="1"/>
        <charset val="204"/>
      </rPr>
      <t>1</t>
    </r>
    <r>
      <rPr>
        <i/>
        <sz val="9"/>
        <rFont val="Times New Roman"/>
        <family val="1"/>
        <charset val="204"/>
      </rPr>
      <t>Данные 2024-2025гг. предварительные</t>
    </r>
    <r>
      <rPr>
        <sz val="9"/>
        <rFont val="Times New Roman"/>
        <family val="1"/>
        <charset val="204"/>
      </rPr>
      <t>.</t>
    </r>
  </si>
  <si>
    <t>Транспорттун бардык түрү менен жүк ташуу,   миң тонна</t>
  </si>
  <si>
    <r>
      <t xml:space="preserve">             Кыргыз Республикасынын Улуттук статистика комитети
            </t>
    </r>
    <r>
      <rPr>
        <b/>
        <i/>
        <sz val="14"/>
        <rFont val="Times New Roman"/>
        <family val="1"/>
        <charset val="204"/>
      </rPr>
      <t>Национальный статистический комитет Кыргызской Республики</t>
    </r>
  </si>
  <si>
    <t>2025-жыл 14-ноябрь</t>
  </si>
  <si>
    <r>
      <t>Кыргыз Республикасында транспорттун бардык түрү менен иштерди аткаруу, почта жана чабарман ишмердигинин
 жана байланыш кызмат көрсөтүүлөрүнүн 2025-жылдын январь-октябрындагы көлөмдөрү жөнүндө</t>
    </r>
    <r>
      <rPr>
        <b/>
        <sz val="9"/>
        <rFont val="Times New Roman"/>
        <family val="1"/>
        <charset val="204"/>
      </rPr>
      <t xml:space="preserve"> </t>
    </r>
  </si>
  <si>
    <t>О выполнении работ всеми видами транспорта и объемах услуг почтовой и курьерской деятельности,
 услуг связи в Кыргызской Республике в январе-октябре 2025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</si>
</sst>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_р_._-;\-* #,##0.00_р_._-;_-* &quot;-&quot;??_р_._-;_-@_-"/>
    <numFmt numFmtId="165" formatCode="#,##0.0"/>
    <numFmt numFmtId="166" formatCode="_-* #,##0\ _р_._-;\-* #,##0\ _р_._-;_-* &quot;-&quot;\ _р_._-;_-@_-"/>
    <numFmt numFmtId="167" formatCode="_-* #,##0.00\ _р_._-;\-* #,##0.00\ _р_._-;_-* &quot;-&quot;??\ _р_._-;_-@_-"/>
  </numFmts>
  <fonts count="27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1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sz val="9"/>
      <name val="Arial Cyr"/>
      <charset val="204"/>
    </font>
    <font>
      <sz val="10"/>
      <name val="Arial Cyr"/>
      <charset val="204"/>
    </font>
    <font>
      <b/>
      <sz val="1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b/>
      <i/>
      <sz val="10"/>
      <name val="Times New Roman"/>
      <family val="1"/>
      <charset val="204"/>
    </font>
    <font>
      <i/>
      <vertAlign val="superscript"/>
      <sz val="9"/>
      <name val="Times New Roman"/>
      <family val="1"/>
      <charset val="204"/>
    </font>
    <font>
      <sz val="11"/>
      <color theme="0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3"/>
      <name val="Arial Cyr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4"/>
      <name val="Times New Roman"/>
      <family val="1"/>
      <charset val="204"/>
    </font>
    <font>
      <b/>
      <vertAlign val="superscript"/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b/>
      <i/>
      <sz val="14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3"/>
      <name val="Times New Roman"/>
      <family val="1"/>
      <charset val="204"/>
    </font>
  </fonts>
  <fills count="2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5" tint="0.39994506668294322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43">
    <xf numFmtId="0" fontId="0" fillId="0" borderId="0"/>
    <xf numFmtId="0" fontId="4" fillId="0" borderId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9" fillId="0" borderId="0"/>
    <xf numFmtId="166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49" fontId="9" fillId="0" borderId="0" applyAlignment="0"/>
    <xf numFmtId="164" fontId="2" fillId="0" borderId="0"/>
    <xf numFmtId="164" fontId="9" fillId="0" borderId="0" applyFont="0" applyFill="0" applyBorder="0" applyAlignment="0" applyProtection="0"/>
    <xf numFmtId="0" fontId="1" fillId="17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2" fillId="0" borderId="0"/>
  </cellStyleXfs>
  <cellXfs count="59">
    <xf numFmtId="0" fontId="0" fillId="0" borderId="0" xfId="0"/>
    <xf numFmtId="0" fontId="4" fillId="0" borderId="0" xfId="0" applyFont="1"/>
    <xf numFmtId="0" fontId="2" fillId="0" borderId="0" xfId="0" applyFont="1"/>
    <xf numFmtId="0" fontId="4" fillId="0" borderId="0" xfId="0" applyFont="1" applyAlignment="1">
      <alignment horizontal="right"/>
    </xf>
    <xf numFmtId="0" fontId="5" fillId="0" borderId="0" xfId="0" applyFont="1"/>
    <xf numFmtId="0" fontId="7" fillId="0" borderId="0" xfId="0" applyFont="1" applyAlignment="1">
      <alignment horizontal="right"/>
    </xf>
    <xf numFmtId="165" fontId="2" fillId="0" borderId="0" xfId="0" applyNumberFormat="1" applyFont="1"/>
    <xf numFmtId="0" fontId="8" fillId="0" borderId="0" xfId="0" applyFont="1"/>
    <xf numFmtId="0" fontId="17" fillId="0" borderId="0" xfId="0" applyFont="1"/>
    <xf numFmtId="0" fontId="9" fillId="0" borderId="0" xfId="0" applyFont="1"/>
    <xf numFmtId="0" fontId="10" fillId="0" borderId="0" xfId="0" applyFont="1" applyAlignment="1">
      <alignment vertical="center" wrapText="1"/>
    </xf>
    <xf numFmtId="0" fontId="18" fillId="0" borderId="0" xfId="0" applyFont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0" fontId="3" fillId="0" borderId="0" xfId="0" applyFont="1" applyAlignment="1">
      <alignment vertical="center" wrapText="1"/>
    </xf>
    <xf numFmtId="0" fontId="18" fillId="0" borderId="0" xfId="0" applyFont="1" applyAlignment="1">
      <alignment horizontal="left" vertical="center" wrapText="1" indent="1"/>
    </xf>
    <xf numFmtId="0" fontId="18" fillId="0" borderId="0" xfId="0" applyFont="1" applyAlignment="1">
      <alignment horizontal="right" vertical="center" wrapText="1"/>
    </xf>
    <xf numFmtId="0" fontId="3" fillId="0" borderId="0" xfId="0" applyFont="1" applyAlignment="1">
      <alignment horizontal="left" vertical="center" wrapText="1" indent="1"/>
    </xf>
    <xf numFmtId="0" fontId="18" fillId="0" borderId="0" xfId="0" applyFont="1" applyAlignment="1">
      <alignment horizontal="left" vertical="center" wrapText="1" indent="2"/>
    </xf>
    <xf numFmtId="0" fontId="3" fillId="0" borderId="0" xfId="0" applyFont="1" applyAlignment="1">
      <alignment horizontal="left" vertical="center" wrapText="1" indent="2"/>
    </xf>
    <xf numFmtId="0" fontId="10" fillId="0" borderId="0" xfId="0" applyFont="1" applyAlignment="1">
      <alignment horizontal="left" vertical="center" wrapText="1" indent="1"/>
    </xf>
    <xf numFmtId="0" fontId="13" fillId="0" borderId="0" xfId="0" applyFont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16" fillId="0" borderId="0" xfId="0" applyFont="1" applyAlignment="1">
      <alignment horizontal="center" wrapText="1"/>
    </xf>
    <xf numFmtId="0" fontId="10" fillId="0" borderId="1" xfId="0" applyFont="1" applyBorder="1" applyAlignment="1">
      <alignment horizontal="left" vertical="top" wrapText="1"/>
    </xf>
    <xf numFmtId="165" fontId="19" fillId="0" borderId="0" xfId="0" applyNumberFormat="1" applyFont="1" applyAlignment="1">
      <alignment horizontal="right" wrapText="1"/>
    </xf>
    <xf numFmtId="165" fontId="18" fillId="0" borderId="0" xfId="0" applyNumberFormat="1" applyFont="1" applyAlignment="1">
      <alignment horizontal="right" vertical="center" wrapText="1"/>
    </xf>
    <xf numFmtId="165" fontId="4" fillId="0" borderId="0" xfId="0" applyNumberFormat="1" applyFont="1" applyAlignment="1">
      <alignment horizontal="right" vertical="center" wrapText="1"/>
    </xf>
    <xf numFmtId="165" fontId="19" fillId="0" borderId="0" xfId="0" applyNumberFormat="1" applyFont="1" applyAlignment="1">
      <alignment horizontal="right" vertical="center" wrapText="1"/>
    </xf>
    <xf numFmtId="165" fontId="4" fillId="0" borderId="0" xfId="0" applyNumberFormat="1" applyFont="1" applyAlignment="1">
      <alignment vertical="center" wrapText="1"/>
    </xf>
    <xf numFmtId="165" fontId="4" fillId="0" borderId="0" xfId="0" applyNumberFormat="1" applyFont="1" applyAlignment="1">
      <alignment horizontal="center" vertical="center" wrapText="1"/>
    </xf>
    <xf numFmtId="165" fontId="18" fillId="0" borderId="0" xfId="0" applyNumberFormat="1" applyFont="1" applyAlignment="1">
      <alignment horizontal="right" wrapText="1"/>
    </xf>
    <xf numFmtId="49" fontId="4" fillId="0" borderId="2" xfId="0" applyNumberFormat="1" applyFont="1" applyBorder="1"/>
    <xf numFmtId="0" fontId="10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49" fontId="10" fillId="0" borderId="3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/>
    <xf numFmtId="49" fontId="2" fillId="0" borderId="5" xfId="0" applyNumberFormat="1" applyFont="1" applyBorder="1"/>
    <xf numFmtId="0" fontId="10" fillId="0" borderId="7" xfId="0" applyFont="1" applyBorder="1" applyAlignment="1">
      <alignment horizontal="center" wrapText="1"/>
    </xf>
    <xf numFmtId="165" fontId="19" fillId="0" borderId="0" xfId="0" applyNumberFormat="1" applyFont="1" applyAlignment="1">
      <alignment horizontal="right" wrapText="1" indent="2"/>
    </xf>
    <xf numFmtId="0" fontId="18" fillId="0" borderId="0" xfId="0" applyFont="1" applyAlignment="1">
      <alignment horizontal="right" vertical="center" wrapText="1" indent="2"/>
    </xf>
    <xf numFmtId="165" fontId="18" fillId="0" borderId="0" xfId="0" applyNumberFormat="1" applyFont="1" applyAlignment="1">
      <alignment horizontal="right" wrapText="1" indent="2"/>
    </xf>
    <xf numFmtId="165" fontId="18" fillId="0" borderId="0" xfId="0" applyNumberFormat="1" applyFont="1" applyAlignment="1">
      <alignment horizontal="right" vertical="center" wrapText="1" indent="2"/>
    </xf>
    <xf numFmtId="0" fontId="9" fillId="0" borderId="0" xfId="0" applyFont="1" applyAlignment="1">
      <alignment horizontal="center"/>
    </xf>
    <xf numFmtId="165" fontId="4" fillId="0" borderId="0" xfId="0" applyNumberFormat="1" applyFont="1" applyAlignment="1">
      <alignment horizontal="right" wrapText="1"/>
    </xf>
    <xf numFmtId="165" fontId="19" fillId="0" borderId="1" xfId="0" applyNumberFormat="1" applyFont="1" applyBorder="1" applyAlignment="1">
      <alignment horizontal="right" wrapText="1"/>
    </xf>
    <xf numFmtId="165" fontId="19" fillId="0" borderId="1" xfId="0" applyNumberFormat="1" applyFont="1" applyBorder="1" applyAlignment="1">
      <alignment horizontal="right" wrapText="1" indent="2"/>
    </xf>
    <xf numFmtId="0" fontId="23" fillId="0" borderId="0" xfId="0" applyFont="1"/>
    <xf numFmtId="0" fontId="26" fillId="0" borderId="0" xfId="0" applyFont="1" applyAlignment="1">
      <alignment horizontal="right"/>
    </xf>
    <xf numFmtId="0" fontId="26" fillId="0" borderId="0" xfId="0" applyFont="1" applyAlignment="1">
      <alignment vertical="center"/>
    </xf>
    <xf numFmtId="0" fontId="26" fillId="0" borderId="0" xfId="0" applyFont="1"/>
    <xf numFmtId="0" fontId="20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16" fillId="0" borderId="0" xfId="0" applyFont="1" applyAlignment="1">
      <alignment horizontal="center" wrapText="1"/>
    </xf>
    <xf numFmtId="0" fontId="25" fillId="0" borderId="0" xfId="0" applyFont="1" applyAlignment="1">
      <alignment horizontal="center" wrapText="1"/>
    </xf>
    <xf numFmtId="0" fontId="10" fillId="0" borderId="6" xfId="0" applyFont="1" applyBorder="1" applyAlignment="1">
      <alignment horizontal="center" vertical="center" wrapText="1"/>
    </xf>
  </cellXfs>
  <cellStyles count="43">
    <cellStyle name="20% - Акцент1" xfId="4" xr:uid="{00000000-0005-0000-0000-000000000000}"/>
    <cellStyle name="20% - Акцент2" xfId="5" xr:uid="{00000000-0005-0000-0000-000001000000}"/>
    <cellStyle name="20% - Акцент3" xfId="6" xr:uid="{00000000-0005-0000-0000-000002000000}"/>
    <cellStyle name="20% - Акцент4" xfId="7" xr:uid="{00000000-0005-0000-0000-000003000000}"/>
    <cellStyle name="20% - Акцент5" xfId="8" xr:uid="{00000000-0005-0000-0000-000004000000}"/>
    <cellStyle name="20% - Акцент5 2" xfId="35" xr:uid="{00000000-0005-0000-0000-000005000000}"/>
    <cellStyle name="20% - Акцент5 3" xfId="30" xr:uid="{00000000-0005-0000-0000-000006000000}"/>
    <cellStyle name="20% - Акцент6" xfId="9" xr:uid="{00000000-0005-0000-0000-000007000000}"/>
    <cellStyle name="20% - Акцент6 2" xfId="36" xr:uid="{00000000-0005-0000-0000-000008000000}"/>
    <cellStyle name="20% - Акцент6 3" xfId="32" xr:uid="{00000000-0005-0000-0000-000009000000}"/>
    <cellStyle name="40% - Акцент1" xfId="10" xr:uid="{00000000-0005-0000-0000-00000A000000}"/>
    <cellStyle name="40% - Акцент2" xfId="11" xr:uid="{00000000-0005-0000-0000-00000B000000}"/>
    <cellStyle name="40% - Акцент3" xfId="12" xr:uid="{00000000-0005-0000-0000-00000C000000}"/>
    <cellStyle name="40% - Акцент4" xfId="13" xr:uid="{00000000-0005-0000-0000-00000D000000}"/>
    <cellStyle name="40% - Акцент5" xfId="14" xr:uid="{00000000-0005-0000-0000-00000E000000}"/>
    <cellStyle name="40% - Акцент6" xfId="15" xr:uid="{00000000-0005-0000-0000-00000F000000}"/>
    <cellStyle name="60% - Акцент1" xfId="16" xr:uid="{00000000-0005-0000-0000-000010000000}"/>
    <cellStyle name="60% - Акцент1 2" xfId="37" xr:uid="{00000000-0005-0000-0000-000011000000}"/>
    <cellStyle name="60% - Акцент1 3" xfId="31" xr:uid="{00000000-0005-0000-0000-000012000000}"/>
    <cellStyle name="60% - Акцент2" xfId="17" xr:uid="{00000000-0005-0000-0000-000013000000}"/>
    <cellStyle name="60% - Акцент2 2" xfId="38" xr:uid="{00000000-0005-0000-0000-000014000000}"/>
    <cellStyle name="60% - Акцент2 3" xfId="33" xr:uid="{00000000-0005-0000-0000-000015000000}"/>
    <cellStyle name="60% - Акцент3" xfId="18" xr:uid="{00000000-0005-0000-0000-000016000000}"/>
    <cellStyle name="60% - Акцент3 2" xfId="39" xr:uid="{00000000-0005-0000-0000-000017000000}"/>
    <cellStyle name="60% - Акцент3 3" xfId="34" xr:uid="{00000000-0005-0000-0000-000018000000}"/>
    <cellStyle name="60% - Акцент4" xfId="19" xr:uid="{00000000-0005-0000-0000-000019000000}"/>
    <cellStyle name="60% - Акцент5" xfId="20" xr:uid="{00000000-0005-0000-0000-00001A000000}"/>
    <cellStyle name="60% - Акцент6" xfId="21" xr:uid="{00000000-0005-0000-0000-00001B000000}"/>
    <cellStyle name="Денежный 2" xfId="27" xr:uid="{00000000-0005-0000-0000-00001C000000}"/>
    <cellStyle name="Обычный" xfId="0" builtinId="0"/>
    <cellStyle name="Обычный 2" xfId="1" xr:uid="{00000000-0005-0000-0000-00001E000000}"/>
    <cellStyle name="Обычный 2 2" xfId="22" xr:uid="{00000000-0005-0000-0000-00001F000000}"/>
    <cellStyle name="Процентный 2" xfId="2" xr:uid="{00000000-0005-0000-0000-000028000000}"/>
    <cellStyle name="Тысячи [0]_1эксК" xfId="23" xr:uid="{00000000-0005-0000-0000-000029000000}"/>
    <cellStyle name="Тысячи_1эксК" xfId="24" xr:uid="{00000000-0005-0000-0000-00002A000000}"/>
    <cellStyle name="Финансовый [0] 2" xfId="29" xr:uid="{00000000-0005-0000-0000-00002C000000}"/>
    <cellStyle name="Финансовый 2" xfId="3" xr:uid="{00000000-0005-0000-0000-00002D000000}"/>
    <cellStyle name="Финансовый 2 2" xfId="26" xr:uid="{00000000-0005-0000-0000-00002E000000}"/>
    <cellStyle name="Финансовый 3" xfId="25" xr:uid="{00000000-0005-0000-0000-00002F000000}"/>
    <cellStyle name="Финансовый 4" xfId="28" xr:uid="{00000000-0005-0000-0000-000030000000}"/>
    <cellStyle name="Финансовый 5" xfId="40" xr:uid="{00000000-0005-0000-0000-000031000000}"/>
    <cellStyle name="Финансовый 6" xfId="41" xr:uid="{00000000-0005-0000-0000-000032000000}"/>
    <cellStyle name="Финансовый 7" xfId="42" xr:uid="{DA8F9CD3-1031-4F95-8EFC-E495E4AE4E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180975</xdr:colOff>
      <xdr:row>0</xdr:row>
      <xdr:rowOff>38099</xdr:rowOff>
    </xdr:from>
    <xdr:to>
      <xdr:col>0</xdr:col>
      <xdr:colOff>1143000</xdr:colOff>
      <xdr:row>3</xdr:row>
      <xdr:rowOff>104774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B9DECC62-5F54-7000-776F-85A984D974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975" y="38099"/>
          <a:ext cx="962025" cy="98107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TRANSPORT\Rashet\&#1045;&#1046;&#1045;&#1052;&#1045;&#1057;&#1071;&#1063;&#1053;&#1067;&#1045;%20&#1056;&#1040;&#1057;&#1063;&#1045;&#1058;&#1067;\GRUS%20PASSAJ%20-%20&#1056;&#1077;&#1089;&#1087;&#1091;&#1073;&#1083;&#1080;&#1082;&#1072;\GRUS%20PASSAJ%20-%202025\GRUS%20Respublika.xls" TargetMode="External"/><Relationship Id="rId1" Type="http://schemas.openxmlformats.org/officeDocument/2006/relationships/externalLinkPath" Target="file:///D:\TRANSPORT\Rashet\&#1045;&#1046;&#1045;&#1052;&#1045;&#1057;&#1071;&#1063;&#1053;&#1067;&#1045;%20&#1056;&#1040;&#1057;&#1063;&#1045;&#1058;&#1067;\GRUS%20PASSAJ%20-%20&#1056;&#1077;&#1089;&#1087;&#1091;&#1073;&#1083;&#1080;&#1082;&#1072;\GRUS%20PASSAJ%20-%202025\GRUS%20Respublika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TRANSPORT\Rashet\&#1045;&#1046;&#1045;&#1052;&#1045;&#1057;&#1071;&#1063;&#1053;&#1067;&#1045;%20&#1056;&#1040;&#1057;&#1063;&#1045;&#1058;&#1067;\GRUS%20PASSAJ%20-%20&#1056;&#1077;&#1089;&#1087;&#1091;&#1073;&#1083;&#1080;&#1082;&#1072;\GRUS%20PASSAJ%20-%202025\PASSAJ%20Respublika.xls" TargetMode="External"/><Relationship Id="rId1" Type="http://schemas.openxmlformats.org/officeDocument/2006/relationships/externalLinkPath" Target="file:///D:\TRANSPORT\Rashet\&#1045;&#1046;&#1045;&#1052;&#1045;&#1057;&#1071;&#1063;&#1053;&#1067;&#1045;%20&#1056;&#1040;&#1057;&#1063;&#1045;&#1058;&#1067;\GRUS%20PASSAJ%20-%20&#1056;&#1077;&#1089;&#1087;&#1091;&#1073;&#1083;&#1080;&#1082;&#1072;\GRUS%20PASSAJ%20-%202025\PASSAJ%20Respublik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>
        <row r="5">
          <cell r="I5">
            <v>105.83541816672972</v>
          </cell>
        </row>
        <row r="7">
          <cell r="C7">
            <v>7258.3</v>
          </cell>
          <cell r="E7">
            <v>8355.9</v>
          </cell>
          <cell r="I7">
            <v>97.340611002333503</v>
          </cell>
        </row>
        <row r="8">
          <cell r="C8">
            <v>2425.4</v>
          </cell>
          <cell r="E8">
            <v>2897.4</v>
          </cell>
          <cell r="I8">
            <v>95.88077166350412</v>
          </cell>
        </row>
        <row r="9">
          <cell r="C9">
            <v>5723.2</v>
          </cell>
          <cell r="E9">
            <v>6790.4</v>
          </cell>
          <cell r="I9">
            <v>98.507719582092633</v>
          </cell>
        </row>
        <row r="10">
          <cell r="C10">
            <v>35757.300000000003</v>
          </cell>
          <cell r="E10">
            <v>39759.867658685136</v>
          </cell>
          <cell r="I10">
            <v>107.52652280600464</v>
          </cell>
        </row>
        <row r="14">
          <cell r="C14">
            <v>37.1</v>
          </cell>
          <cell r="E14">
            <v>39.299999999999997</v>
          </cell>
          <cell r="I14">
            <v>382.47422680412376</v>
          </cell>
        </row>
        <row r="15">
          <cell r="C15">
            <v>308.60000000000002</v>
          </cell>
          <cell r="E15">
            <v>312.5</v>
          </cell>
          <cell r="I15">
            <v>123.53883106485188</v>
          </cell>
        </row>
        <row r="21">
          <cell r="I21">
            <v>105.43179081369347</v>
          </cell>
        </row>
        <row r="23">
          <cell r="C23">
            <v>849</v>
          </cell>
          <cell r="E23">
            <v>969</v>
          </cell>
          <cell r="I23">
            <v>97.856154910096819</v>
          </cell>
        </row>
        <row r="24">
          <cell r="C24">
            <v>1179.3000000000002</v>
          </cell>
          <cell r="E24">
            <v>1459.84131381004</v>
          </cell>
          <cell r="I24">
            <v>107.84636488340193</v>
          </cell>
        </row>
        <row r="28">
          <cell r="C28">
            <v>201.3</v>
          </cell>
          <cell r="E28">
            <v>162</v>
          </cell>
          <cell r="I28">
            <v>113.08988764044945</v>
          </cell>
        </row>
        <row r="29">
          <cell r="C29">
            <v>221.9</v>
          </cell>
          <cell r="E29">
            <v>226</v>
          </cell>
          <cell r="I29">
            <v>119.23696937130575</v>
          </cell>
        </row>
      </sheetData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5">
          <cell r="I5">
            <v>110.53515246162644</v>
          </cell>
        </row>
        <row r="7">
          <cell r="C7">
            <v>227.7</v>
          </cell>
          <cell r="E7">
            <v>361.1</v>
          </cell>
          <cell r="I7">
            <v>107.40566037735849</v>
          </cell>
        </row>
        <row r="10">
          <cell r="C10">
            <v>454084.19999999995</v>
          </cell>
          <cell r="E10">
            <v>490334.67529983004</v>
          </cell>
          <cell r="I10">
            <v>112.8309196797786</v>
          </cell>
        </row>
        <row r="13">
          <cell r="C13">
            <v>33905.599999999999</v>
          </cell>
          <cell r="E13">
            <v>35482.698961356</v>
          </cell>
          <cell r="I13">
            <v>113.54171550274934</v>
          </cell>
        </row>
        <row r="15">
          <cell r="C15">
            <v>18712.8</v>
          </cell>
          <cell r="E15">
            <v>4558.8999999999996</v>
          </cell>
          <cell r="I15">
            <v>72.029099867202987</v>
          </cell>
        </row>
        <row r="16">
          <cell r="C16">
            <v>1054</v>
          </cell>
          <cell r="E16">
            <v>1058.5</v>
          </cell>
          <cell r="I16">
            <v>98.670660924920426</v>
          </cell>
        </row>
        <row r="22">
          <cell r="I22">
            <v>105.63638586624282</v>
          </cell>
        </row>
        <row r="24">
          <cell r="C24">
            <v>22.2</v>
          </cell>
          <cell r="E24">
            <v>38.5</v>
          </cell>
          <cell r="I24">
            <v>117.46031746031747</v>
          </cell>
        </row>
        <row r="27">
          <cell r="C27">
            <v>6813.0999999999995</v>
          </cell>
          <cell r="E27">
            <v>6817.2592000810291</v>
          </cell>
          <cell r="I27">
            <v>107.42995001497972</v>
          </cell>
        </row>
        <row r="30">
          <cell r="C30">
            <v>944.9</v>
          </cell>
          <cell r="E30">
            <v>1077.9739720811353</v>
          </cell>
          <cell r="I30">
            <v>121.62440468528769</v>
          </cell>
        </row>
        <row r="32">
          <cell r="C32">
            <v>77.8</v>
          </cell>
          <cell r="E32">
            <v>19.100000000000001</v>
          </cell>
          <cell r="I32">
            <v>65.104602510460253</v>
          </cell>
        </row>
        <row r="33">
          <cell r="C33">
            <v>1646</v>
          </cell>
          <cell r="E33">
            <v>1746</v>
          </cell>
          <cell r="I33">
            <v>94.614013910444328</v>
          </cell>
        </row>
      </sheetData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4CA3B3-74A7-480F-A0C7-A3A1E63D5704}">
  <dimension ref="A1:H56"/>
  <sheetViews>
    <sheetView tabSelected="1" zoomScaleNormal="100" zoomScaleSheetLayoutView="100" workbookViewId="0">
      <selection activeCell="H50" sqref="H50"/>
    </sheetView>
  </sheetViews>
  <sheetFormatPr defaultRowHeight="12.75" x14ac:dyDescent="0.2"/>
  <cols>
    <col min="1" max="1" width="37.140625" style="2" customWidth="1"/>
    <col min="2" max="5" width="15.7109375" style="9" customWidth="1"/>
    <col min="6" max="6" width="37.140625" style="9" customWidth="1"/>
    <col min="7" max="16384" width="9.140625" style="9"/>
  </cols>
  <sheetData>
    <row r="1" spans="1:8" s="1" customFormat="1" ht="15" customHeight="1" x14ac:dyDescent="0.2"/>
    <row r="2" spans="1:8" s="1" customFormat="1" ht="42" customHeight="1" x14ac:dyDescent="0.35">
      <c r="A2" s="54" t="s">
        <v>45</v>
      </c>
      <c r="B2" s="54"/>
      <c r="C2" s="54"/>
      <c r="D2" s="54"/>
      <c r="E2" s="54"/>
      <c r="F2" s="54"/>
    </row>
    <row r="3" spans="1:8" s="1" customFormat="1" ht="15" customHeight="1" x14ac:dyDescent="0.2">
      <c r="A3" s="55"/>
      <c r="B3" s="55"/>
      <c r="C3" s="55"/>
      <c r="D3" s="55"/>
      <c r="E3" s="55"/>
      <c r="F3" s="55"/>
    </row>
    <row r="4" spans="1:8" s="1" customFormat="1" ht="9" customHeight="1" x14ac:dyDescent="0.2">
      <c r="A4" s="25"/>
      <c r="B4" s="25"/>
      <c r="C4" s="25"/>
      <c r="D4" s="25"/>
      <c r="E4" s="25"/>
      <c r="F4" s="25"/>
    </row>
    <row r="5" spans="1:8" s="1" customFormat="1" ht="15" customHeight="1" x14ac:dyDescent="0.2">
      <c r="A5" s="50" t="s">
        <v>0</v>
      </c>
      <c r="B5" s="3"/>
      <c r="C5" s="3"/>
      <c r="D5" s="3"/>
      <c r="E5" s="3"/>
    </row>
    <row r="6" spans="1:8" s="1" customFormat="1" ht="15" customHeight="1" x14ac:dyDescent="0.25">
      <c r="A6" s="4" t="s">
        <v>38</v>
      </c>
      <c r="B6" s="3"/>
      <c r="C6" s="3"/>
      <c r="D6" s="3"/>
      <c r="E6" s="3"/>
    </row>
    <row r="7" spans="1:8" s="1" customFormat="1" ht="15" customHeight="1" x14ac:dyDescent="0.2">
      <c r="A7" s="50" t="s">
        <v>46</v>
      </c>
      <c r="B7" s="5"/>
      <c r="C7" s="5"/>
      <c r="D7" s="5"/>
      <c r="E7" s="5"/>
    </row>
    <row r="8" spans="1:8" s="1" customFormat="1" ht="35.25" customHeight="1" x14ac:dyDescent="0.25">
      <c r="A8" s="56" t="s">
        <v>47</v>
      </c>
      <c r="B8" s="56"/>
      <c r="C8" s="56"/>
      <c r="D8" s="56"/>
      <c r="E8" s="56"/>
      <c r="F8" s="56"/>
    </row>
    <row r="9" spans="1:8" s="1" customFormat="1" ht="44.25" customHeight="1" x14ac:dyDescent="0.25">
      <c r="A9" s="57" t="s">
        <v>48</v>
      </c>
      <c r="B9" s="57"/>
      <c r="C9" s="57"/>
      <c r="D9" s="57"/>
      <c r="E9" s="57"/>
      <c r="F9" s="57"/>
    </row>
    <row r="10" spans="1:8" s="1" customFormat="1" ht="15" customHeight="1" thickBot="1" x14ac:dyDescent="0.3">
      <c r="A10" s="26"/>
      <c r="B10" s="26"/>
      <c r="C10" s="26"/>
      <c r="D10" s="26"/>
      <c r="E10" s="26"/>
      <c r="F10" s="26"/>
    </row>
    <row r="11" spans="1:8" s="7" customFormat="1" ht="57" customHeight="1" thickBot="1" x14ac:dyDescent="0.25">
      <c r="A11" s="40"/>
      <c r="B11" s="58" t="s">
        <v>39</v>
      </c>
      <c r="C11" s="58"/>
      <c r="D11" s="58" t="s">
        <v>41</v>
      </c>
      <c r="E11" s="58"/>
      <c r="F11" s="41"/>
    </row>
    <row r="12" spans="1:8" s="7" customFormat="1" ht="17.25" customHeight="1" thickBot="1" x14ac:dyDescent="0.25">
      <c r="A12" s="35"/>
      <c r="B12" s="36">
        <v>2024</v>
      </c>
      <c r="C12" s="37">
        <v>2025</v>
      </c>
      <c r="D12" s="36">
        <v>2024</v>
      </c>
      <c r="E12" s="38" t="s">
        <v>40</v>
      </c>
      <c r="F12" s="39"/>
    </row>
    <row r="13" spans="1:8" s="7" customFormat="1" ht="24" customHeight="1" x14ac:dyDescent="0.2">
      <c r="A13" s="10" t="s">
        <v>44</v>
      </c>
      <c r="B13" s="28">
        <f>B15+B18+B19+B20</f>
        <v>43361.3</v>
      </c>
      <c r="C13" s="28">
        <f>C15+C18+C19+C20</f>
        <v>48467.56765868514</v>
      </c>
      <c r="D13" s="28">
        <f>'[1]10'!$I$5</f>
        <v>105.83541816672972</v>
      </c>
      <c r="E13" s="42">
        <f>C13/B13*100</f>
        <v>111.77609448675463</v>
      </c>
      <c r="F13" s="20" t="s">
        <v>1</v>
      </c>
    </row>
    <row r="14" spans="1:8" s="7" customFormat="1" ht="18" customHeight="1" x14ac:dyDescent="0.2">
      <c r="A14" s="11" t="s">
        <v>2</v>
      </c>
      <c r="B14" s="30"/>
      <c r="C14" s="30"/>
      <c r="D14" s="30"/>
      <c r="E14" s="42"/>
      <c r="F14" s="13" t="s">
        <v>3</v>
      </c>
    </row>
    <row r="15" spans="1:8" s="7" customFormat="1" ht="19.5" customHeight="1" x14ac:dyDescent="0.2">
      <c r="A15" s="14" t="s">
        <v>4</v>
      </c>
      <c r="B15" s="34">
        <f>'[1]10'!$C$7</f>
        <v>7258.3</v>
      </c>
      <c r="C15" s="47">
        <f>'[1]10'!$E$7</f>
        <v>8355.9</v>
      </c>
      <c r="D15" s="34">
        <f>'[1]10'!$I$7</f>
        <v>97.340611002333503</v>
      </c>
      <c r="E15" s="44">
        <f t="shared" ref="E15:E19" si="0">C15/B15*100</f>
        <v>115.12199826405632</v>
      </c>
      <c r="F15" s="16" t="s">
        <v>5</v>
      </c>
    </row>
    <row r="16" spans="1:8" s="2" customFormat="1" ht="13.5" customHeight="1" x14ac:dyDescent="0.2">
      <c r="A16" s="17" t="s">
        <v>6</v>
      </c>
      <c r="B16" s="29">
        <f>'[1]10'!$C$8</f>
        <v>2425.4</v>
      </c>
      <c r="C16" s="30">
        <f>'[1]10'!$E$8</f>
        <v>2897.4</v>
      </c>
      <c r="D16" s="29">
        <f>'[1]10'!$I$8</f>
        <v>95.88077166350412</v>
      </c>
      <c r="E16" s="45">
        <f t="shared" si="0"/>
        <v>119.46070751216294</v>
      </c>
      <c r="F16" s="18" t="s">
        <v>7</v>
      </c>
      <c r="G16" s="6"/>
      <c r="H16" s="6"/>
    </row>
    <row r="17" spans="1:8" s="2" customFormat="1" ht="13.5" customHeight="1" x14ac:dyDescent="0.2">
      <c r="A17" s="17" t="s">
        <v>8</v>
      </c>
      <c r="B17" s="29">
        <f>'[1]10'!$C$9</f>
        <v>5723.2</v>
      </c>
      <c r="C17" s="30">
        <f>'[1]10'!$E$9</f>
        <v>6790.4</v>
      </c>
      <c r="D17" s="29">
        <f>'[1]10'!$I$9</f>
        <v>98.507719582092633</v>
      </c>
      <c r="E17" s="45">
        <f t="shared" si="0"/>
        <v>118.64691081912217</v>
      </c>
      <c r="F17" s="18" t="s">
        <v>9</v>
      </c>
      <c r="G17" s="6"/>
      <c r="H17" s="6"/>
    </row>
    <row r="18" spans="1:8" s="8" customFormat="1" ht="16.5" x14ac:dyDescent="0.25">
      <c r="A18" s="14" t="s">
        <v>10</v>
      </c>
      <c r="B18" s="29">
        <f>'[1]10'!$C$10</f>
        <v>35757.300000000003</v>
      </c>
      <c r="C18" s="30">
        <f>'[1]10'!$E$10</f>
        <v>39759.867658685136</v>
      </c>
      <c r="D18" s="29">
        <f>'[1]10'!$I$10</f>
        <v>107.52652280600464</v>
      </c>
      <c r="E18" s="45">
        <f t="shared" si="0"/>
        <v>111.19370774271304</v>
      </c>
      <c r="F18" s="16" t="s">
        <v>11</v>
      </c>
    </row>
    <row r="19" spans="1:8" x14ac:dyDescent="0.2">
      <c r="A19" s="14" t="s">
        <v>12</v>
      </c>
      <c r="B19" s="29">
        <f>'[1]10'!$C$15</f>
        <v>308.60000000000002</v>
      </c>
      <c r="C19" s="30">
        <f>'[1]10'!$E$15</f>
        <v>312.5</v>
      </c>
      <c r="D19" s="29">
        <f>'[1]10'!$I$15</f>
        <v>123.53883106485188</v>
      </c>
      <c r="E19" s="44">
        <f t="shared" si="0"/>
        <v>101.2637718729747</v>
      </c>
      <c r="F19" s="16" t="s">
        <v>13</v>
      </c>
    </row>
    <row r="20" spans="1:8" x14ac:dyDescent="0.2">
      <c r="A20" s="11" t="s">
        <v>14</v>
      </c>
      <c r="B20" s="29">
        <f>'[1]10'!$C$14</f>
        <v>37.1</v>
      </c>
      <c r="C20" s="30">
        <f>'[1]10'!$E$14</f>
        <v>39.299999999999997</v>
      </c>
      <c r="D20" s="29">
        <f>'[1]10'!$I$14</f>
        <v>382.47422680412376</v>
      </c>
      <c r="E20" s="44">
        <f>C20/B20*100</f>
        <v>105.9299191374663</v>
      </c>
      <c r="F20" s="13" t="s">
        <v>15</v>
      </c>
    </row>
    <row r="21" spans="1:8" ht="39.75" customHeight="1" x14ac:dyDescent="0.2">
      <c r="A21" s="19" t="s">
        <v>16</v>
      </c>
      <c r="B21" s="28">
        <f>SUM(B23:B26)</f>
        <v>2451.5000000000005</v>
      </c>
      <c r="C21" s="28">
        <f>SUM(C23:C26)</f>
        <v>2816.84131381004</v>
      </c>
      <c r="D21" s="28">
        <f>'[1]10'!$I$21</f>
        <v>105.43179081369347</v>
      </c>
      <c r="E21" s="42">
        <f>C21/B21*100</f>
        <v>114.9027662170116</v>
      </c>
      <c r="F21" s="20" t="s">
        <v>17</v>
      </c>
    </row>
    <row r="22" spans="1:8" x14ac:dyDescent="0.2">
      <c r="A22" s="11" t="s">
        <v>2</v>
      </c>
      <c r="B22" s="30"/>
      <c r="C22" s="30"/>
      <c r="D22" s="30"/>
      <c r="E22" s="42"/>
      <c r="F22" s="13" t="s">
        <v>3</v>
      </c>
    </row>
    <row r="23" spans="1:8" x14ac:dyDescent="0.2">
      <c r="A23" s="14" t="s">
        <v>4</v>
      </c>
      <c r="B23" s="29">
        <f>'[1]10'!$C$23</f>
        <v>849</v>
      </c>
      <c r="C23" s="30">
        <f>'[1]10'!$E$23</f>
        <v>969</v>
      </c>
      <c r="D23" s="29">
        <f>'[1]10'!$I$23</f>
        <v>97.856154910096819</v>
      </c>
      <c r="E23" s="44">
        <f t="shared" ref="E23:E26" si="1">C23/B23*100</f>
        <v>114.13427561837455</v>
      </c>
      <c r="F23" s="16" t="s">
        <v>18</v>
      </c>
    </row>
    <row r="24" spans="1:8" x14ac:dyDescent="0.2">
      <c r="A24" s="14" t="s">
        <v>10</v>
      </c>
      <c r="B24" s="29">
        <f>'[1]10'!$C$24</f>
        <v>1179.3000000000002</v>
      </c>
      <c r="C24" s="30">
        <f>'[1]10'!$E$24</f>
        <v>1459.84131381004</v>
      </c>
      <c r="D24" s="29">
        <f>'[1]10'!$I$24</f>
        <v>107.84636488340193</v>
      </c>
      <c r="E24" s="44">
        <f t="shared" si="1"/>
        <v>123.78879961078944</v>
      </c>
      <c r="F24" s="16" t="s">
        <v>11</v>
      </c>
    </row>
    <row r="25" spans="1:8" x14ac:dyDescent="0.2">
      <c r="A25" s="14" t="s">
        <v>12</v>
      </c>
      <c r="B25" s="29">
        <f>'[1]10'!$C$29</f>
        <v>221.9</v>
      </c>
      <c r="C25" s="30">
        <f>'[1]10'!$E$29</f>
        <v>226</v>
      </c>
      <c r="D25" s="29">
        <f>'[1]10'!$I$29</f>
        <v>119.23696937130575</v>
      </c>
      <c r="E25" s="44">
        <f t="shared" si="1"/>
        <v>101.84767913474538</v>
      </c>
      <c r="F25" s="16" t="s">
        <v>19</v>
      </c>
    </row>
    <row r="26" spans="1:8" x14ac:dyDescent="0.2">
      <c r="A26" s="11" t="s">
        <v>14</v>
      </c>
      <c r="B26" s="29">
        <f>'[1]10'!$C$28</f>
        <v>201.3</v>
      </c>
      <c r="C26" s="30">
        <f>'[1]10'!$E$28</f>
        <v>162</v>
      </c>
      <c r="D26" s="29">
        <f>'[1]10'!$I$28</f>
        <v>113.08988764044945</v>
      </c>
      <c r="E26" s="44">
        <f t="shared" si="1"/>
        <v>80.476900149031295</v>
      </c>
      <c r="F26" s="13" t="s">
        <v>15</v>
      </c>
    </row>
    <row r="27" spans="1:8" x14ac:dyDescent="0.2">
      <c r="A27" s="11"/>
      <c r="B27" s="15"/>
      <c r="C27" s="12"/>
      <c r="D27" s="15"/>
      <c r="E27" s="43"/>
      <c r="F27" s="13"/>
    </row>
    <row r="28" spans="1:8" ht="28.5" customHeight="1" x14ac:dyDescent="0.2">
      <c r="A28" s="19" t="s">
        <v>20</v>
      </c>
      <c r="B28" s="28">
        <f>SUM(B30:B35)</f>
        <v>507984.29999999993</v>
      </c>
      <c r="C28" s="28">
        <f>SUM(C30:C35)</f>
        <v>531795.87426118599</v>
      </c>
      <c r="D28" s="28">
        <f>'[2]10'!$I$5</f>
        <v>110.53515246162644</v>
      </c>
      <c r="E28" s="42">
        <f>C28/B28*100</f>
        <v>104.68746263638189</v>
      </c>
      <c r="F28" s="20" t="s">
        <v>21</v>
      </c>
    </row>
    <row r="29" spans="1:8" x14ac:dyDescent="0.2">
      <c r="A29" s="11" t="s">
        <v>2</v>
      </c>
      <c r="B29" s="31"/>
      <c r="C29" s="32"/>
      <c r="D29" s="33"/>
      <c r="E29" s="42"/>
      <c r="F29" s="13" t="s">
        <v>3</v>
      </c>
    </row>
    <row r="30" spans="1:8" x14ac:dyDescent="0.2">
      <c r="A30" s="14" t="s">
        <v>22</v>
      </c>
      <c r="B30" s="29">
        <f>'[2]10'!$C$7</f>
        <v>227.7</v>
      </c>
      <c r="C30" s="30">
        <f>'[2]10'!$E$7</f>
        <v>361.1</v>
      </c>
      <c r="D30" s="29">
        <f>'[2]10'!$I$7</f>
        <v>107.40566037735849</v>
      </c>
      <c r="E30" s="44">
        <f t="shared" ref="E30:E35" si="2">C30/B30*100</f>
        <v>158.5858585858586</v>
      </c>
      <c r="F30" s="16" t="s">
        <v>18</v>
      </c>
    </row>
    <row r="31" spans="1:8" x14ac:dyDescent="0.2">
      <c r="A31" s="14" t="s">
        <v>10</v>
      </c>
      <c r="B31" s="29"/>
      <c r="C31" s="29"/>
      <c r="D31" s="29"/>
      <c r="E31" s="44"/>
      <c r="F31" s="16" t="s">
        <v>11</v>
      </c>
    </row>
    <row r="32" spans="1:8" x14ac:dyDescent="0.2">
      <c r="A32" s="17" t="s">
        <v>23</v>
      </c>
      <c r="B32" s="29">
        <f>'[2]10'!$C$10</f>
        <v>454084.19999999995</v>
      </c>
      <c r="C32" s="30">
        <f>'[2]10'!$E$10</f>
        <v>490334.67529983004</v>
      </c>
      <c r="D32" s="29">
        <f>'[2]10'!$I$10</f>
        <v>112.8309196797786</v>
      </c>
      <c r="E32" s="44">
        <f t="shared" si="2"/>
        <v>107.98320560368101</v>
      </c>
      <c r="F32" s="18" t="s">
        <v>24</v>
      </c>
    </row>
    <row r="33" spans="1:6" x14ac:dyDescent="0.2">
      <c r="A33" s="17" t="s">
        <v>25</v>
      </c>
      <c r="B33" s="29">
        <f>'[2]10'!$C$13</f>
        <v>33905.599999999999</v>
      </c>
      <c r="C33" s="30">
        <f>'[2]10'!$E$13</f>
        <v>35482.698961356</v>
      </c>
      <c r="D33" s="29">
        <f>'[2]10'!$I$13</f>
        <v>113.54171550274934</v>
      </c>
      <c r="E33" s="44">
        <f t="shared" si="2"/>
        <v>104.65144094590863</v>
      </c>
      <c r="F33" s="18" t="s">
        <v>25</v>
      </c>
    </row>
    <row r="34" spans="1:6" x14ac:dyDescent="0.2">
      <c r="A34" s="14" t="s">
        <v>26</v>
      </c>
      <c r="B34" s="29">
        <f>'[2]10'!$C$15</f>
        <v>18712.8</v>
      </c>
      <c r="C34" s="30">
        <f>'[2]10'!$E$15</f>
        <v>4558.8999999999996</v>
      </c>
      <c r="D34" s="29">
        <f>'[2]10'!$I$15</f>
        <v>72.029099867202987</v>
      </c>
      <c r="E34" s="44">
        <f t="shared" si="2"/>
        <v>24.362468470779358</v>
      </c>
      <c r="F34" s="16" t="s">
        <v>27</v>
      </c>
    </row>
    <row r="35" spans="1:6" x14ac:dyDescent="0.2">
      <c r="A35" s="11" t="s">
        <v>14</v>
      </c>
      <c r="B35" s="29">
        <f>'[2]10'!$C$16</f>
        <v>1054</v>
      </c>
      <c r="C35" s="30">
        <f>'[2]10'!$E$16</f>
        <v>1058.5</v>
      </c>
      <c r="D35" s="29">
        <f>'[2]10'!$I$16</f>
        <v>98.670660924920426</v>
      </c>
      <c r="E35" s="44">
        <f t="shared" si="2"/>
        <v>100.426944971537</v>
      </c>
      <c r="F35" s="13" t="s">
        <v>15</v>
      </c>
    </row>
    <row r="36" spans="1:6" ht="40.5" x14ac:dyDescent="0.2">
      <c r="A36" s="19" t="s">
        <v>28</v>
      </c>
      <c r="B36" s="28">
        <f>SUM(B38:B43)</f>
        <v>9504</v>
      </c>
      <c r="C36" s="28">
        <f>SUM(C38:C43)</f>
        <v>9698.8331721621653</v>
      </c>
      <c r="D36" s="28">
        <f>'[2]10'!$I$22</f>
        <v>105.63638586624282</v>
      </c>
      <c r="E36" s="42">
        <f>C36/B36*100</f>
        <v>102.05001233335611</v>
      </c>
      <c r="F36" s="20" t="s">
        <v>29</v>
      </c>
    </row>
    <row r="37" spans="1:6" x14ac:dyDescent="0.2">
      <c r="A37" s="11" t="s">
        <v>2</v>
      </c>
      <c r="B37" s="31"/>
      <c r="C37" s="30"/>
      <c r="D37" s="30"/>
      <c r="E37" s="42"/>
      <c r="F37" s="13" t="s">
        <v>3</v>
      </c>
    </row>
    <row r="38" spans="1:6" x14ac:dyDescent="0.2">
      <c r="A38" s="14" t="s">
        <v>22</v>
      </c>
      <c r="B38" s="30">
        <f>'[2]10'!$C$24</f>
        <v>22.2</v>
      </c>
      <c r="C38" s="29">
        <f>'[2]10'!$E$24</f>
        <v>38.5</v>
      </c>
      <c r="D38" s="30">
        <f>'[2]10'!$I$24</f>
        <v>117.46031746031747</v>
      </c>
      <c r="E38" s="44">
        <f t="shared" ref="E38:E43" si="3">C38/B38*100</f>
        <v>173.42342342342343</v>
      </c>
      <c r="F38" s="16" t="s">
        <v>18</v>
      </c>
    </row>
    <row r="39" spans="1:6" x14ac:dyDescent="0.2">
      <c r="A39" s="14" t="s">
        <v>10</v>
      </c>
      <c r="B39" s="29"/>
      <c r="C39" s="29"/>
      <c r="D39" s="29"/>
      <c r="E39" s="44"/>
      <c r="F39" s="16" t="s">
        <v>11</v>
      </c>
    </row>
    <row r="40" spans="1:6" x14ac:dyDescent="0.2">
      <c r="A40" s="17" t="s">
        <v>23</v>
      </c>
      <c r="B40" s="30">
        <f>'[2]10'!$C$27</f>
        <v>6813.0999999999995</v>
      </c>
      <c r="C40" s="29">
        <f>'[2]10'!$E$27</f>
        <v>6817.2592000810291</v>
      </c>
      <c r="D40" s="30">
        <f>'[2]10'!$I$27</f>
        <v>107.42995001497972</v>
      </c>
      <c r="E40" s="44">
        <f t="shared" si="3"/>
        <v>100.06104710162818</v>
      </c>
      <c r="F40" s="18" t="s">
        <v>24</v>
      </c>
    </row>
    <row r="41" spans="1:6" x14ac:dyDescent="0.2">
      <c r="A41" s="17" t="s">
        <v>25</v>
      </c>
      <c r="B41" s="30">
        <f>'[2]10'!$C$30</f>
        <v>944.9</v>
      </c>
      <c r="C41" s="29">
        <f>'[2]10'!$E$30</f>
        <v>1077.9739720811353</v>
      </c>
      <c r="D41" s="30">
        <f>'[2]10'!$I$30</f>
        <v>121.62440468528769</v>
      </c>
      <c r="E41" s="44">
        <f t="shared" si="3"/>
        <v>114.08339211357132</v>
      </c>
      <c r="F41" s="18" t="s">
        <v>25</v>
      </c>
    </row>
    <row r="42" spans="1:6" x14ac:dyDescent="0.2">
      <c r="A42" s="14" t="s">
        <v>26</v>
      </c>
      <c r="B42" s="30">
        <f>'[2]10'!$C$32</f>
        <v>77.8</v>
      </c>
      <c r="C42" s="29">
        <f>'[2]10'!$E$32</f>
        <v>19.100000000000001</v>
      </c>
      <c r="D42" s="30">
        <f>'[2]10'!$I$32</f>
        <v>65.104602510460253</v>
      </c>
      <c r="E42" s="44">
        <f t="shared" si="3"/>
        <v>24.550128534704374</v>
      </c>
      <c r="F42" s="16" t="s">
        <v>27</v>
      </c>
    </row>
    <row r="43" spans="1:6" x14ac:dyDescent="0.2">
      <c r="A43" s="11" t="s">
        <v>14</v>
      </c>
      <c r="B43" s="30">
        <f>'[2]10'!$C$33</f>
        <v>1646</v>
      </c>
      <c r="C43" s="29">
        <f>'[2]10'!$E$33</f>
        <v>1746</v>
      </c>
      <c r="D43" s="30">
        <f>'[2]10'!$I$33</f>
        <v>94.614013910444328</v>
      </c>
      <c r="E43" s="44">
        <f t="shared" si="3"/>
        <v>106.07533414337789</v>
      </c>
      <c r="F43" s="13" t="s">
        <v>15</v>
      </c>
    </row>
    <row r="44" spans="1:6" ht="22.5" customHeight="1" x14ac:dyDescent="0.2">
      <c r="A44" s="10" t="s">
        <v>30</v>
      </c>
      <c r="B44" s="28">
        <v>29906.2</v>
      </c>
      <c r="C44" s="28">
        <v>32458.2</v>
      </c>
      <c r="D44" s="28">
        <v>106.7</v>
      </c>
      <c r="E44" s="42">
        <v>106.2</v>
      </c>
      <c r="F44" s="20" t="s">
        <v>31</v>
      </c>
    </row>
    <row r="45" spans="1:6" ht="33" customHeight="1" thickBot="1" x14ac:dyDescent="0.25">
      <c r="A45" s="27" t="s">
        <v>32</v>
      </c>
      <c r="B45" s="48">
        <v>1624.2</v>
      </c>
      <c r="C45" s="48">
        <v>1490.5</v>
      </c>
      <c r="D45" s="48">
        <v>96.1</v>
      </c>
      <c r="E45" s="49">
        <v>91.9</v>
      </c>
      <c r="F45" s="21" t="s">
        <v>33</v>
      </c>
    </row>
    <row r="46" spans="1:6" ht="13.5" x14ac:dyDescent="0.2">
      <c r="A46" s="22" t="s">
        <v>42</v>
      </c>
    </row>
    <row r="47" spans="1:6" x14ac:dyDescent="0.2">
      <c r="A47" s="23" t="s">
        <v>43</v>
      </c>
    </row>
    <row r="48" spans="1:6" x14ac:dyDescent="0.2">
      <c r="A48" s="24" t="s">
        <v>34</v>
      </c>
    </row>
    <row r="49" spans="1:6" x14ac:dyDescent="0.2">
      <c r="A49" s="24" t="s">
        <v>35</v>
      </c>
    </row>
    <row r="50" spans="1:6" x14ac:dyDescent="0.2">
      <c r="A50" s="23" t="s">
        <v>36</v>
      </c>
    </row>
    <row r="51" spans="1:6" x14ac:dyDescent="0.2">
      <c r="A51" s="23" t="s">
        <v>37</v>
      </c>
    </row>
    <row r="52" spans="1:6" x14ac:dyDescent="0.2">
      <c r="A52" s="23"/>
    </row>
    <row r="54" spans="1:6" ht="16.5" x14ac:dyDescent="0.25">
      <c r="A54" s="51"/>
      <c r="B54" s="52"/>
      <c r="C54" s="52"/>
      <c r="D54" s="52"/>
      <c r="E54" s="53"/>
      <c r="F54" s="53"/>
    </row>
    <row r="56" spans="1:6" x14ac:dyDescent="0.2">
      <c r="C56" s="46"/>
    </row>
  </sheetData>
  <mergeCells count="6">
    <mergeCell ref="A2:F2"/>
    <mergeCell ref="A3:F3"/>
    <mergeCell ref="A8:F8"/>
    <mergeCell ref="A9:F9"/>
    <mergeCell ref="B11:C11"/>
    <mergeCell ref="D11:E11"/>
  </mergeCells>
  <pageMargins left="0.59055118110236227" right="0.59055118110236227" top="0.59055118110236227" bottom="0.47244094488188981" header="0.51181102362204722" footer="0.51181102362204722"/>
  <pageSetup paperSize="9" scale="95" orientation="landscape" verticalDpi="300" r:id="rId1"/>
  <headerFooter alignWithMargins="0"/>
  <ignoredErrors>
    <ignoredError sqref="B36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Транспорт</vt:lpstr>
      <vt:lpstr>Транспорт!Заголовки_для_печати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majikova</dc:creator>
  <cp:lastModifiedBy>Бактыгуль Супатаева</cp:lastModifiedBy>
  <cp:lastPrinted>2025-11-13T07:31:58Z</cp:lastPrinted>
  <dcterms:created xsi:type="dcterms:W3CDTF">2010-06-14T05:23:58Z</dcterms:created>
  <dcterms:modified xsi:type="dcterms:W3CDTF">2025-11-14T10:38:03Z</dcterms:modified>
</cp:coreProperties>
</file>