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"/>
    </mc:Choice>
  </mc:AlternateContent>
  <xr:revisionPtr revIDLastSave="0" documentId="13_ncr:1_{977DBD9C-0131-43B6-9578-E1F90087FE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externalReferences>
    <externalReference r:id="rId2"/>
    <externalReference r:id="rId3"/>
  </externalReference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3" i="65" l="1"/>
  <c r="D42" i="65"/>
  <c r="D33" i="65"/>
  <c r="D32" i="65"/>
  <c r="D41" i="65"/>
  <c r="D40" i="65"/>
  <c r="D38" i="65"/>
  <c r="D36" i="65"/>
  <c r="C43" i="65"/>
  <c r="C42" i="65"/>
  <c r="C41" i="65"/>
  <c r="C40" i="65"/>
  <c r="C38" i="65"/>
  <c r="B43" i="65"/>
  <c r="B42" i="65"/>
  <c r="B41" i="65"/>
  <c r="B40" i="65"/>
  <c r="B38" i="65"/>
  <c r="D35" i="65"/>
  <c r="D34" i="65"/>
  <c r="D30" i="65"/>
  <c r="D28" i="65"/>
  <c r="C34" i="65"/>
  <c r="C33" i="65"/>
  <c r="C32" i="65"/>
  <c r="C30" i="65"/>
  <c r="C35" i="65"/>
  <c r="B35" i="65"/>
  <c r="B34" i="65"/>
  <c r="B33" i="65"/>
  <c r="B32" i="65"/>
  <c r="B30" i="65"/>
  <c r="D26" i="65" l="1"/>
  <c r="D25" i="65"/>
  <c r="D24" i="65"/>
  <c r="D23" i="65"/>
  <c r="D21" i="65"/>
  <c r="C26" i="65"/>
  <c r="C25" i="65"/>
  <c r="B26" i="65"/>
  <c r="C23" i="65"/>
  <c r="E42" i="65"/>
  <c r="E19" i="65"/>
  <c r="C36" i="65" l="1"/>
  <c r="B36" i="65"/>
  <c r="E34" i="65"/>
  <c r="E18" i="65"/>
  <c r="E15" i="65"/>
  <c r="C28" i="65"/>
  <c r="E36" i="65" l="1"/>
  <c r="C24" i="65"/>
  <c r="C21" i="65" s="1"/>
  <c r="E38" i="65"/>
  <c r="E40" i="65"/>
  <c r="E41" i="65"/>
  <c r="E43" i="65"/>
  <c r="E30" i="65"/>
  <c r="E32" i="65"/>
  <c r="E33" i="65"/>
  <c r="E35" i="65"/>
  <c r="B28" i="65"/>
  <c r="E28" i="65" s="1"/>
  <c r="E23" i="65"/>
  <c r="E24" i="65"/>
  <c r="E25" i="65"/>
  <c r="E26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<sst xmlns="http://schemas.openxmlformats.org/spreadsheetml/2006/main" count="81" uniqueCount="51">
  <si>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</si>
  <si>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</si>
  <si>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</si>
  <si>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</si>
  <si>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</si>
  <si>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</si>
  <si>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</si>
  <si>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</si>
  <si>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</si>
  <si>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</si>
  <si>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</si>
  <si>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</si>
  <si>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</si>
  <si>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</si>
  <si>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</si>
  <si>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</si>
  <si>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</si>
  <si>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</si>
  <si>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</si>
  <si>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</si>
  <si>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</si>
  <si>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</si>
  <si>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</si>
  <si>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</si>
  <si>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</si>
  <si>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</si>
  <si>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</si>
  <si>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</si>
  <si>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</si>
  <si>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</si>
  <si>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</si>
  <si>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</si>
  <si>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</si>
  <si>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</si>
  <si>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</si>
  <si>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</si>
  <si>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</si>
  <si>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</si>
  <si>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</si>
  <si>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</si>
  <si>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</si>
  <si>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</si>
  <si>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</si>
  <si>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</si>
  <si>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</si>
  <si>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t>Төрага</t>
  </si>
  <si>
    <t>Б.Ж. Кудайбергенов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</si>
  <si>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</si>
  <si>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2025-жыл 15-октябрь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</si>
  <si>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январь-сентябрындагы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</si>
  <si>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январе-сентябре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</si>
</sst>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right" vertical="center" wrapText="1" indent="2"/>
    </xf>
    <xf numFmtId="0" fontId="16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1">
          <cell r="I21">
            <v>105.48801328060154</v>
          </cell>
        </row>
        <row r="23">
          <cell r="E23">
            <v>849.1</v>
          </cell>
          <cell r="I23">
            <v>97.981530343007918</v>
          </cell>
        </row>
        <row r="24">
          <cell r="E24">
            <v>1242.2086027893401</v>
          </cell>
          <cell r="I24">
            <v>109.88549217354763</v>
          </cell>
        </row>
        <row r="28">
          <cell r="C28">
            <v>171.7</v>
          </cell>
          <cell r="E28">
            <v>133.9</v>
          </cell>
          <cell r="I28">
            <v>102.20238095238095</v>
          </cell>
        </row>
        <row r="29">
          <cell r="E29">
            <v>206.3</v>
          </cell>
          <cell r="I29">
            <v>117.56756756756756</v>
          </cell>
        </row>
      </sheetData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I4">
            <v>108.55650494396771</v>
          </cell>
        </row>
        <row r="7">
          <cell r="C7">
            <v>208.9</v>
          </cell>
          <cell r="E7">
            <v>335.1</v>
          </cell>
          <cell r="I7">
            <v>107.56951596292484</v>
          </cell>
        </row>
        <row r="10">
          <cell r="C10">
            <v>389002.5</v>
          </cell>
          <cell r="E10">
            <v>434903.01310583006</v>
          </cell>
          <cell r="I10">
            <v>110.54203326697065</v>
          </cell>
        </row>
        <row r="13">
          <cell r="C13">
            <v>28603.9</v>
          </cell>
          <cell r="E13">
            <v>30832.893063455998</v>
          </cell>
          <cell r="I13">
            <v>114.69637673023563</v>
          </cell>
        </row>
        <row r="15">
          <cell r="C15">
            <v>16962.7</v>
          </cell>
          <cell r="E15">
            <v>3918.8</v>
          </cell>
          <cell r="I15">
            <v>72.587574779832778</v>
          </cell>
        </row>
        <row r="16">
          <cell r="C16">
            <v>940.2</v>
          </cell>
          <cell r="E16">
            <v>943.5</v>
          </cell>
          <cell r="I16">
            <v>98.802017654476671</v>
          </cell>
        </row>
        <row r="22">
          <cell r="I22">
            <v>103.90342671143348</v>
          </cell>
        </row>
        <row r="24">
          <cell r="C24">
            <v>20.8</v>
          </cell>
          <cell r="E24">
            <v>38.200000000000003</v>
          </cell>
          <cell r="I24">
            <v>116.85393258426966</v>
          </cell>
        </row>
        <row r="27">
          <cell r="C27">
            <v>5718.7</v>
          </cell>
          <cell r="E27">
            <v>5895.6430994122184</v>
          </cell>
          <cell r="I27">
            <v>104.13351057049729</v>
          </cell>
        </row>
        <row r="30">
          <cell r="C30">
            <v>805.7</v>
          </cell>
          <cell r="E30">
            <v>932.77701760533546</v>
          </cell>
          <cell r="I30">
            <v>126.5431129260248</v>
          </cell>
        </row>
        <row r="32">
          <cell r="C32">
            <v>70.2</v>
          </cell>
          <cell r="E32">
            <v>16.5</v>
          </cell>
          <cell r="I32">
            <v>65.791940018744143</v>
          </cell>
        </row>
        <row r="33">
          <cell r="C33">
            <v>1492.6</v>
          </cell>
          <cell r="E33">
            <v>1536</v>
          </cell>
          <cell r="I33">
            <v>96.265720735246688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zoomScaleNormal="100" zoomScaleSheetLayoutView="100" workbookViewId="0">
      <selection activeCell="H11" sqref="H11"/>
    </sheetView>
  </sheetViews>
  <sheetFormatPr defaultRowHeight="12.75" x14ac:dyDescent="0.2"/>
  <cols>
    <col min="1" max="1" width="37.1406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5" t="s">
        <v>47</v>
      </c>
      <c r="B2" s="55"/>
      <c r="C2" s="55"/>
      <c r="D2" s="55"/>
      <c r="E2" s="55"/>
      <c r="F2" s="55"/>
    </row>
    <row r="3" spans="1:8" s="1" customFormat="1" ht="15" customHeight="1" x14ac:dyDescent="0.2">
      <c r="A3" s="56"/>
      <c r="B3" s="56"/>
      <c r="C3" s="56"/>
      <c r="D3" s="56"/>
      <c r="E3" s="56"/>
      <c r="F3" s="56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53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53" t="s">
        <v>48</v>
      </c>
      <c r="B7" s="5"/>
      <c r="C7" s="5"/>
      <c r="D7" s="5"/>
      <c r="E7" s="5"/>
    </row>
    <row r="8" spans="1:8" s="1" customFormat="1" ht="35.25" customHeight="1" x14ac:dyDescent="0.25">
      <c r="A8" s="57" t="s">
        <v>49</v>
      </c>
      <c r="B8" s="57"/>
      <c r="C8" s="57"/>
      <c r="D8" s="57"/>
      <c r="E8" s="57"/>
      <c r="F8" s="57"/>
    </row>
    <row r="9" spans="1:8" s="1" customFormat="1" ht="44.25" customHeight="1" x14ac:dyDescent="0.25">
      <c r="A9" s="58" t="s">
        <v>50</v>
      </c>
      <c r="B9" s="58"/>
      <c r="C9" s="58"/>
      <c r="D9" s="58"/>
      <c r="E9" s="58"/>
      <c r="F9" s="58"/>
    </row>
    <row r="10" spans="1:8" s="1" customFormat="1" ht="1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59" t="s">
        <v>39</v>
      </c>
      <c r="C11" s="59"/>
      <c r="D11" s="59" t="s">
        <v>41</v>
      </c>
      <c r="E11" s="59"/>
      <c r="F11" s="41"/>
    </row>
    <row r="12" spans="1:8" s="7" customFormat="1" ht="17.25" customHeight="1" thickBot="1" x14ac:dyDescent="0.25">
      <c r="A12" s="35"/>
      <c r="B12" s="36">
        <v>2024</v>
      </c>
      <c r="C12" s="37">
        <v>2025</v>
      </c>
      <c r="D12" s="36">
        <v>2024</v>
      </c>
      <c r="E12" s="38" t="s">
        <v>40</v>
      </c>
      <c r="F12" s="39"/>
    </row>
    <row r="13" spans="1:8" s="7" customFormat="1" ht="24" customHeight="1" x14ac:dyDescent="0.2">
      <c r="A13" s="10" t="s">
        <v>44</v>
      </c>
      <c r="B13" s="28">
        <f>B15+B18+B19+B20</f>
        <v>38115.199999999997</v>
      </c>
      <c r="C13" s="28">
        <f>C15+C18+C19+C20</f>
        <v>42161.700000000004</v>
      </c>
      <c r="D13" s="28">
        <v>107.4</v>
      </c>
      <c r="E13" s="42">
        <f>C13/B13*100</f>
        <v>110.61649945428597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v>6328.5</v>
      </c>
      <c r="C15" s="50">
        <v>7256.3</v>
      </c>
      <c r="D15" s="34">
        <v>97.6</v>
      </c>
      <c r="E15" s="44">
        <f t="shared" ref="E15:E19" si="0">C15/B15*100</f>
        <v>114.66066208422217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v>1998.5</v>
      </c>
      <c r="C16" s="30">
        <v>2496.9</v>
      </c>
      <c r="D16" s="29">
        <v>94.5</v>
      </c>
      <c r="E16" s="47">
        <f t="shared" si="0"/>
        <v>124.93870402802104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v>4990.2</v>
      </c>
      <c r="C17" s="30">
        <v>5870.2</v>
      </c>
      <c r="D17" s="29">
        <v>98.4</v>
      </c>
      <c r="E17" s="47">
        <f t="shared" si="0"/>
        <v>117.63456374494008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v>31489.599999999999</v>
      </c>
      <c r="C18" s="30">
        <v>34581.9</v>
      </c>
      <c r="D18" s="29">
        <v>109.5</v>
      </c>
      <c r="E18" s="47">
        <f t="shared" si="0"/>
        <v>109.82006757786699</v>
      </c>
      <c r="F18" s="16" t="s">
        <v>11</v>
      </c>
    </row>
    <row r="19" spans="1:8" x14ac:dyDescent="0.2">
      <c r="A19" s="14" t="s">
        <v>12</v>
      </c>
      <c r="B19" s="29">
        <v>276.2</v>
      </c>
      <c r="C19" s="30">
        <v>285.39999999999998</v>
      </c>
      <c r="D19" s="29">
        <v>120.9</v>
      </c>
      <c r="E19" s="44">
        <f t="shared" si="0"/>
        <v>103.33091962346126</v>
      </c>
      <c r="F19" s="16" t="s">
        <v>13</v>
      </c>
    </row>
    <row r="20" spans="1:8" x14ac:dyDescent="0.2">
      <c r="A20" s="11" t="s">
        <v>14</v>
      </c>
      <c r="B20" s="29">
        <v>20.9</v>
      </c>
      <c r="C20" s="30">
        <v>38.1</v>
      </c>
      <c r="D20" s="29">
        <v>229.7</v>
      </c>
      <c r="E20" s="44">
        <f>C20/B20*100</f>
        <v>182.29665071770339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2160.5</v>
      </c>
      <c r="C21" s="28">
        <f>SUM(C23:C26)</f>
        <v>2431.5086027893403</v>
      </c>
      <c r="D21" s="28">
        <f>'[1]09'!$I$21</f>
        <v>105.48801328060154</v>
      </c>
      <c r="E21" s="42">
        <f>C21/B21*100</f>
        <v>112.54379091827542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v>742.7</v>
      </c>
      <c r="C23" s="30">
        <f>'[1]09'!$E$23</f>
        <v>849.1</v>
      </c>
      <c r="D23" s="29">
        <f>'[1]09'!$I$23</f>
        <v>97.981530343007918</v>
      </c>
      <c r="E23" s="44">
        <f t="shared" ref="E23:E26" si="1">C23/B23*100</f>
        <v>114.32610744580585</v>
      </c>
      <c r="F23" s="16" t="s">
        <v>18</v>
      </c>
    </row>
    <row r="24" spans="1:8" x14ac:dyDescent="0.2">
      <c r="A24" s="14" t="s">
        <v>10</v>
      </c>
      <c r="B24" s="29">
        <v>1046</v>
      </c>
      <c r="C24" s="30">
        <f>'[1]09'!$E$24</f>
        <v>1242.2086027893401</v>
      </c>
      <c r="D24" s="29">
        <f>'[1]09'!$I$24</f>
        <v>109.88549217354763</v>
      </c>
      <c r="E24" s="44">
        <f t="shared" si="1"/>
        <v>118.75799261848377</v>
      </c>
      <c r="F24" s="16" t="s">
        <v>11</v>
      </c>
    </row>
    <row r="25" spans="1:8" x14ac:dyDescent="0.2">
      <c r="A25" s="14" t="s">
        <v>12</v>
      </c>
      <c r="B25" s="29">
        <v>200.1</v>
      </c>
      <c r="C25" s="30">
        <f>'[1]09'!$E$29</f>
        <v>206.3</v>
      </c>
      <c r="D25" s="29">
        <f>'[1]09'!$I$29</f>
        <v>117.56756756756756</v>
      </c>
      <c r="E25" s="44">
        <f t="shared" si="1"/>
        <v>103.0984507746127</v>
      </c>
      <c r="F25" s="16" t="s">
        <v>19</v>
      </c>
    </row>
    <row r="26" spans="1:8" x14ac:dyDescent="0.2">
      <c r="A26" s="11" t="s">
        <v>14</v>
      </c>
      <c r="B26" s="29">
        <f>'[1]09'!$C$28</f>
        <v>171.7</v>
      </c>
      <c r="C26" s="30">
        <f>'[1]09'!$E$28</f>
        <v>133.9</v>
      </c>
      <c r="D26" s="29">
        <f>'[1]09'!$I$28</f>
        <v>102.20238095238095</v>
      </c>
      <c r="E26" s="44">
        <f t="shared" si="1"/>
        <v>77.984857309260349</v>
      </c>
      <c r="F26" s="13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435718.20000000007</v>
      </c>
      <c r="C28" s="28">
        <f>SUM(C30:C35)</f>
        <v>470933.30616928602</v>
      </c>
      <c r="D28" s="28">
        <f>'[2]09'!$I$4</f>
        <v>108.55650494396771</v>
      </c>
      <c r="E28" s="42">
        <f>C28/B28*100</f>
        <v>108.08208290800934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f>'[2]09'!$C$7</f>
        <v>208.9</v>
      </c>
      <c r="C30" s="30">
        <f>'[2]09'!$E$7</f>
        <v>335.1</v>
      </c>
      <c r="D30" s="29">
        <f>'[2]09'!$I$7</f>
        <v>107.56951596292484</v>
      </c>
      <c r="E30" s="44">
        <f t="shared" ref="E30:E35" si="2">C30/B30*100</f>
        <v>160.41168022977502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f>'[2]09'!$C$10</f>
        <v>389002.5</v>
      </c>
      <c r="C32" s="30">
        <f>'[2]09'!$E$10</f>
        <v>434903.01310583006</v>
      </c>
      <c r="D32" s="29">
        <f>'[2]09'!$I$10</f>
        <v>110.54203326697065</v>
      </c>
      <c r="E32" s="44">
        <f t="shared" si="2"/>
        <v>111.79954193246317</v>
      </c>
      <c r="F32" s="18" t="s">
        <v>24</v>
      </c>
    </row>
    <row r="33" spans="1:6" x14ac:dyDescent="0.2">
      <c r="A33" s="17" t="s">
        <v>25</v>
      </c>
      <c r="B33" s="29">
        <f>'[2]09'!$C$13</f>
        <v>28603.9</v>
      </c>
      <c r="C33" s="30">
        <f>'[2]09'!$E$13</f>
        <v>30832.893063455998</v>
      </c>
      <c r="D33" s="29">
        <f>'[2]09'!$I$13</f>
        <v>114.69637673023563</v>
      </c>
      <c r="E33" s="44">
        <f t="shared" si="2"/>
        <v>107.79261941013635</v>
      </c>
      <c r="F33" s="18" t="s">
        <v>25</v>
      </c>
    </row>
    <row r="34" spans="1:6" x14ac:dyDescent="0.2">
      <c r="A34" s="14" t="s">
        <v>26</v>
      </c>
      <c r="B34" s="29">
        <f>'[2]09'!$C$15</f>
        <v>16962.7</v>
      </c>
      <c r="C34" s="30">
        <f>'[2]09'!$E$15</f>
        <v>3918.8</v>
      </c>
      <c r="D34" s="29">
        <f>'[2]09'!$I$15</f>
        <v>72.587574779832778</v>
      </c>
      <c r="E34" s="44">
        <f t="shared" si="2"/>
        <v>23.102454208351265</v>
      </c>
      <c r="F34" s="16" t="s">
        <v>27</v>
      </c>
    </row>
    <row r="35" spans="1:6" x14ac:dyDescent="0.2">
      <c r="A35" s="11" t="s">
        <v>14</v>
      </c>
      <c r="B35" s="29">
        <f>'[2]09'!$C$16</f>
        <v>940.2</v>
      </c>
      <c r="C35" s="30">
        <f>'[2]09'!$E$16</f>
        <v>943.5</v>
      </c>
      <c r="D35" s="29">
        <f>'[2]09'!$I$16</f>
        <v>98.802017654476671</v>
      </c>
      <c r="E35" s="44">
        <f t="shared" si="2"/>
        <v>100.35098915124441</v>
      </c>
      <c r="F35" s="13" t="s">
        <v>15</v>
      </c>
    </row>
    <row r="36" spans="1:6" ht="40.5" x14ac:dyDescent="0.2">
      <c r="A36" s="19" t="s">
        <v>28</v>
      </c>
      <c r="B36" s="28">
        <f>SUM(B38:B43)</f>
        <v>8108</v>
      </c>
      <c r="C36" s="28">
        <f>SUM(C38:C43)</f>
        <v>8419.1201170175536</v>
      </c>
      <c r="D36" s="28">
        <f>'[2]09'!$I$22</f>
        <v>103.90342671143348</v>
      </c>
      <c r="E36" s="42">
        <f>C36/B36*100</f>
        <v>103.83719927254013</v>
      </c>
      <c r="F36" s="20" t="s">
        <v>29</v>
      </c>
    </row>
    <row r="37" spans="1:6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6" x14ac:dyDescent="0.2">
      <c r="A38" s="14" t="s">
        <v>22</v>
      </c>
      <c r="B38" s="30">
        <f>'[2]09'!$C$24</f>
        <v>20.8</v>
      </c>
      <c r="C38" s="29">
        <f>'[2]09'!$E$24</f>
        <v>38.200000000000003</v>
      </c>
      <c r="D38" s="30">
        <f>'[2]09'!$I$24</f>
        <v>116.85393258426966</v>
      </c>
      <c r="E38" s="44">
        <f t="shared" ref="E38:E43" si="3">C38/B38*100</f>
        <v>183.65384615384616</v>
      </c>
      <c r="F38" s="16" t="s">
        <v>18</v>
      </c>
    </row>
    <row r="39" spans="1:6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6" x14ac:dyDescent="0.2">
      <c r="A40" s="17" t="s">
        <v>23</v>
      </c>
      <c r="B40" s="30">
        <f>'[2]09'!$C$27</f>
        <v>5718.7</v>
      </c>
      <c r="C40" s="29">
        <f>'[2]09'!$E$27</f>
        <v>5895.6430994122184</v>
      </c>
      <c r="D40" s="30">
        <f>'[2]09'!$I$27</f>
        <v>104.13351057049729</v>
      </c>
      <c r="E40" s="44">
        <f t="shared" si="3"/>
        <v>103.09411403662054</v>
      </c>
      <c r="F40" s="18" t="s">
        <v>24</v>
      </c>
    </row>
    <row r="41" spans="1:6" x14ac:dyDescent="0.2">
      <c r="A41" s="17" t="s">
        <v>25</v>
      </c>
      <c r="B41" s="30">
        <f>'[2]09'!$C$30</f>
        <v>805.7</v>
      </c>
      <c r="C41" s="29">
        <f>'[2]09'!$E$30</f>
        <v>932.77701760533546</v>
      </c>
      <c r="D41" s="30">
        <f>'[2]09'!$I$30</f>
        <v>126.5431129260248</v>
      </c>
      <c r="E41" s="44">
        <f t="shared" si="3"/>
        <v>115.77224991998702</v>
      </c>
      <c r="F41" s="18" t="s">
        <v>25</v>
      </c>
    </row>
    <row r="42" spans="1:6" x14ac:dyDescent="0.2">
      <c r="A42" s="14" t="s">
        <v>26</v>
      </c>
      <c r="B42" s="30">
        <f>'[2]09'!$C$32</f>
        <v>70.2</v>
      </c>
      <c r="C42" s="29">
        <f>'[2]09'!$E$32</f>
        <v>16.5</v>
      </c>
      <c r="D42" s="30">
        <f>'[2]09'!$I$32</f>
        <v>65.791940018744143</v>
      </c>
      <c r="E42" s="44">
        <f t="shared" si="3"/>
        <v>23.504273504273502</v>
      </c>
      <c r="F42" s="16" t="s">
        <v>27</v>
      </c>
    </row>
    <row r="43" spans="1:6" x14ac:dyDescent="0.2">
      <c r="A43" s="11" t="s">
        <v>14</v>
      </c>
      <c r="B43" s="30">
        <f>'[2]09'!$C$33</f>
        <v>1492.6</v>
      </c>
      <c r="C43" s="29">
        <f>'[2]09'!$E$33</f>
        <v>1536</v>
      </c>
      <c r="D43" s="30">
        <f>'[2]09'!$I$33</f>
        <v>96.265720735246688</v>
      </c>
      <c r="E43" s="44">
        <f t="shared" si="3"/>
        <v>102.90767787752915</v>
      </c>
      <c r="F43" s="13" t="s">
        <v>15</v>
      </c>
    </row>
    <row r="44" spans="1:6" ht="22.5" customHeight="1" x14ac:dyDescent="0.2">
      <c r="A44" s="10" t="s">
        <v>30</v>
      </c>
      <c r="B44" s="28">
        <v>26588.9</v>
      </c>
      <c r="C44" s="28">
        <v>29033.9</v>
      </c>
      <c r="D44" s="28">
        <v>106.1</v>
      </c>
      <c r="E44" s="42">
        <v>107.2</v>
      </c>
      <c r="F44" s="20" t="s">
        <v>31</v>
      </c>
    </row>
    <row r="45" spans="1:6" ht="33" customHeight="1" thickBot="1" x14ac:dyDescent="0.25">
      <c r="A45" s="27" t="s">
        <v>32</v>
      </c>
      <c r="B45" s="51">
        <v>1449.1</v>
      </c>
      <c r="C45" s="51">
        <v>1332.3</v>
      </c>
      <c r="D45" s="51">
        <v>95.8</v>
      </c>
      <c r="E45" s="52">
        <v>92.1</v>
      </c>
      <c r="F45" s="21" t="s">
        <v>33</v>
      </c>
    </row>
    <row r="46" spans="1:6" ht="13.5" x14ac:dyDescent="0.2">
      <c r="A46" s="22" t="s">
        <v>42</v>
      </c>
    </row>
    <row r="47" spans="1:6" x14ac:dyDescent="0.2">
      <c r="A47" s="23" t="s">
        <v>43</v>
      </c>
    </row>
    <row r="48" spans="1:6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5.75" x14ac:dyDescent="0.2">
      <c r="A54" s="46" t="s">
        <v>45</v>
      </c>
      <c r="B54" s="45"/>
      <c r="C54" s="45"/>
      <c r="D54" s="48"/>
      <c r="E54" s="54" t="s">
        <v>46</v>
      </c>
      <c r="F54" s="54"/>
    </row>
    <row r="56" spans="1:6" x14ac:dyDescent="0.2">
      <c r="C56" s="49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2025-10-13T04:50:28Z</cp:lastPrinted>
  <dcterms:created xsi:type="dcterms:W3CDTF">2010-06-14T05:23:58Z</dcterms:created>
  <dcterms:modified xsi:type="dcterms:W3CDTF">2025-10-15T10:53:41Z</dcterms:modified>
</cp:coreProperties>
</file>