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Июнь\"/>
    </mc:Choice>
  </mc:AlternateContent>
  <xr:revisionPtr revIDLastSave="0" documentId="13_ncr:1_{B028A5D2-C188-4E04-823C-73F0116875C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7" i="76" l="1"/>
  <c r="J40" i="76"/>
  <c r="D40" i="76"/>
  <c r="J39" i="76"/>
  <c r="D39" i="76"/>
  <c r="J38" i="76"/>
  <c r="D38" i="76"/>
  <c r="J37" i="76"/>
  <c r="J36" i="76"/>
  <c r="D36" i="76"/>
  <c r="D35" i="76"/>
  <c r="J34" i="76"/>
  <c r="D34" i="76"/>
  <c r="D33" i="76"/>
  <c r="D32" i="76"/>
  <c r="J31" i="76"/>
  <c r="D31" i="76"/>
  <c r="J30" i="76"/>
  <c r="D30" i="76"/>
  <c r="J29" i="76"/>
  <c r="D29" i="76"/>
  <c r="D28" i="76"/>
  <c r="J24" i="76"/>
  <c r="D24" i="76"/>
  <c r="J23" i="76"/>
  <c r="D23" i="76"/>
  <c r="J22" i="76"/>
  <c r="D22" i="76"/>
  <c r="J21" i="76"/>
  <c r="D21" i="76"/>
  <c r="J20" i="76"/>
  <c r="D20" i="76"/>
  <c r="J17" i="76"/>
  <c r="D17" i="76"/>
  <c r="J39" i="79"/>
  <c r="D39" i="79"/>
  <c r="D35" i="79"/>
  <c r="J35" i="79"/>
  <c r="D34" i="79"/>
  <c r="D33" i="79"/>
  <c r="D30" i="79"/>
  <c r="D26" i="79"/>
  <c r="D25" i="79"/>
  <c r="D21" i="79"/>
  <c r="D20" i="79"/>
  <c r="J20" i="79"/>
  <c r="D37" i="79" l="1"/>
  <c r="D32" i="79"/>
  <c r="D31" i="79"/>
  <c r="J30" i="79"/>
  <c r="J37" i="79" l="1"/>
  <c r="J38" i="79"/>
  <c r="D24" i="79" l="1"/>
  <c r="D36" i="79"/>
  <c r="J26" i="79"/>
  <c r="D23" i="79"/>
  <c r="J22" i="79"/>
  <c r="D22" i="79"/>
  <c r="J33" i="79" l="1"/>
  <c r="D38" i="79"/>
  <c r="D29" i="79"/>
  <c r="J24" i="79"/>
  <c r="J23" i="79"/>
  <c r="J21" i="79"/>
  <c r="J36" i="79"/>
  <c r="J29" i="79"/>
  <c r="J17" i="79" l="1"/>
  <c r="D17" i="79"/>
</calcChain>
</file>

<file path=xl/sharedStrings.xml><?xml version="1.0" encoding="utf-8"?>
<sst xmlns="http://schemas.openxmlformats.org/spreadsheetml/2006/main" count="210" uniqueCount="90">
  <si>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</si>
  <si>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</si>
  <si>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</si>
  <si>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</si>
  <si>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</si>
  <si>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</si>
  <si>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</si>
  <si>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</si>
  <si>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</si>
  <si>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</si>
  <si>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</si>
  <si>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</si>
  <si>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</si>
  <si>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</si>
  <si>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</si>
  <si>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</si>
  <si>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</si>
  <si>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</si>
  <si>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</si>
  <si>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</si>
  <si>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</si>
  <si>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</si>
  <si>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</si>
  <si>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</si>
  <si>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</si>
  <si>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</si>
  <si>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</si>
  <si>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>Бирюкова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</si>
  <si>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</si>
  <si>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</si>
  <si>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</si>
  <si>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</si>
  <si>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</si>
  <si>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</si>
  <si>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</si>
  <si>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</si>
  <si>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</si>
  <si>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</si>
  <si>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</si>
  <si>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</si>
  <si>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</si>
  <si>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</si>
  <si>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</si>
  <si>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</si>
  <si>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</si>
  <si>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</si>
  <si>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</si>
  <si>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</si>
  <si>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</si>
  <si>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</si>
  <si>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</si>
  <si>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</si>
  <si>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</si>
  <si>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</si>
  <si>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</si>
  <si>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</si>
  <si>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</si>
  <si>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</si>
  <si>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</si>
  <si>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</si>
  <si>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</si>
  <si>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</si>
  <si>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</si>
  <si>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-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</si>
  <si>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</si>
  <si>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</si>
  <si>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</si>
  <si>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</si>
  <si>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</si>
  <si>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Административная и вспомогательная деятельность</t>
  </si>
  <si>
    <t>Административдик жана көмөкчү ишмердик</t>
  </si>
  <si>
    <t>прямых иностран-ных инвести-ций</t>
  </si>
  <si>
    <t>млн. сомов</t>
  </si>
  <si>
    <t>х</t>
  </si>
  <si>
    <t>Использовано - всего</t>
  </si>
  <si>
    <t>Пайдаланылды - бардыгы</t>
  </si>
  <si>
    <t>млн. сом</t>
  </si>
  <si>
    <t xml:space="preserve"> Председатель</t>
  </si>
  <si>
    <t>Б.Ж. Кудайбергенов</t>
  </si>
  <si>
    <t>Төрага</t>
  </si>
  <si>
    <t>Строительство</t>
  </si>
  <si>
    <t>Курулуш</t>
  </si>
  <si>
    <r>
      <t>в %  к январю-июню 2024г.</t>
    </r>
    <r>
      <rPr>
        <i/>
        <vertAlign val="superscript"/>
        <sz val="9"/>
        <rFont val="Times New Roman"/>
        <family val="1"/>
        <charset val="204"/>
      </rPr>
      <t>1</t>
    </r>
  </si>
  <si>
    <t>в январе-июне 2025г.</t>
  </si>
  <si>
    <t>15 июля 2025 года</t>
  </si>
  <si>
    <t xml:space="preserve">2025-жылдын январь-июнундагы каржылоо булактары боюнча негизги капиталга  </t>
  </si>
  <si>
    <t>2025-жылдын 15-июлу</t>
  </si>
  <si>
    <r>
      <t>2024-жылдын январь-июнуна карата % менен</t>
    </r>
    <r>
      <rPr>
        <i/>
        <vertAlign val="superscript"/>
        <sz val="9"/>
        <rFont val="Times New Roman"/>
        <family val="1"/>
        <charset val="204"/>
      </rPr>
      <t>1</t>
    </r>
  </si>
  <si>
    <r>
      <t xml:space="preserve">в % к  январю-июню  2024г. </t>
    </r>
    <r>
      <rPr>
        <b/>
        <vertAlign val="superscript"/>
        <sz val="9"/>
        <rFont val="Times New Roman"/>
        <family val="1"/>
        <charset val="204"/>
      </rPr>
      <t>1</t>
    </r>
  </si>
  <si>
    <r>
      <t>2024-жылдын январь-июнуна карата % менен</t>
    </r>
    <r>
      <rPr>
        <b/>
        <vertAlign val="superscript"/>
        <sz val="9"/>
        <rFont val="Times New Roman"/>
        <family val="1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</si>
</sst>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</numFmts>
  <fonts count="2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vertAlign val="superscript"/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3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</cellStyleXfs>
  <cellXfs count="108">
    <xf numFmtId="0" fontId="0" fillId="0" borderId="0" xfId="0"/>
    <xf numFmtId="0" fontId="7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Border="1"/>
    <xf numFmtId="0" fontId="8" fillId="0" borderId="0" xfId="0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0" fontId="5" fillId="0" borderId="0" xfId="0" applyFont="1"/>
    <xf numFmtId="169" fontId="7" fillId="0" borderId="12" xfId="1" applyNumberFormat="1" applyFill="1" applyBorder="1" applyAlignment="1">
      <alignment horizontal="right"/>
    </xf>
    <xf numFmtId="170" fontId="11" fillId="0" borderId="0" xfId="1" applyNumberFormat="1" applyFont="1" applyFill="1" applyAlignment="1">
      <alignment horizontal="right"/>
    </xf>
    <xf numFmtId="169" fontId="7" fillId="0" borderId="0" xfId="1" applyNumberFormat="1" applyFill="1"/>
    <xf numFmtId="164" fontId="12" fillId="0" borderId="0" xfId="1" applyFont="1" applyFill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/>
    <xf numFmtId="0" fontId="13" fillId="0" borderId="0" xfId="0" applyFont="1" applyAlignment="1">
      <alignment horizontal="right"/>
    </xf>
    <xf numFmtId="49" fontId="10" fillId="0" borderId="4" xfId="0" applyNumberFormat="1" applyFont="1" applyBorder="1" applyAlignment="1">
      <alignment horizontal="center" vertical="top" wrapText="1"/>
    </xf>
    <xf numFmtId="1" fontId="7" fillId="0" borderId="0" xfId="0" applyNumberFormat="1" applyFont="1"/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169" fontId="7" fillId="0" borderId="0" xfId="0" applyNumberFormat="1" applyFont="1"/>
    <xf numFmtId="0" fontId="7" fillId="0" borderId="17" xfId="0" applyFont="1" applyBorder="1"/>
    <xf numFmtId="1" fontId="16" fillId="0" borderId="0" xfId="0" applyNumberFormat="1" applyFont="1"/>
    <xf numFmtId="0" fontId="25" fillId="0" borderId="0" xfId="0" applyFont="1" applyAlignment="1">
      <alignment horizontal="right"/>
    </xf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169" fontId="7" fillId="0" borderId="0" xfId="0" applyNumberFormat="1" applyFont="1" applyAlignment="1">
      <alignment horizontal="center"/>
    </xf>
    <xf numFmtId="0" fontId="26" fillId="0" borderId="12" xfId="0" applyFont="1" applyBorder="1"/>
    <xf numFmtId="0" fontId="20" fillId="0" borderId="0" xfId="0" applyFont="1"/>
    <xf numFmtId="0" fontId="6" fillId="0" borderId="0" xfId="10" applyFont="1" applyAlignment="1">
      <alignment horizontal="left"/>
    </xf>
    <xf numFmtId="0" fontId="12" fillId="0" borderId="0" xfId="0" applyFont="1"/>
    <xf numFmtId="0" fontId="5" fillId="0" borderId="0" xfId="0" applyFont="1" applyAlignment="1">
      <alignment horizontal="right"/>
    </xf>
    <xf numFmtId="169" fontId="13" fillId="0" borderId="0" xfId="1" applyNumberFormat="1" applyFont="1" applyFill="1" applyAlignment="1">
      <alignment horizontal="right"/>
    </xf>
    <xf numFmtId="169" fontId="13" fillId="0" borderId="0" xfId="1" applyNumberFormat="1" applyFont="1" applyFill="1" applyBorder="1" applyAlignment="1">
      <alignment horizontal="right"/>
    </xf>
    <xf numFmtId="170" fontId="13" fillId="0" borderId="0" xfId="1" applyNumberFormat="1" applyFont="1" applyFill="1" applyBorder="1" applyAlignment="1">
      <alignment horizontal="right"/>
    </xf>
    <xf numFmtId="169" fontId="9" fillId="0" borderId="0" xfId="0" applyNumberFormat="1" applyFont="1"/>
    <xf numFmtId="169" fontId="1" fillId="0" borderId="0" xfId="0" applyNumberFormat="1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70" fontId="13" fillId="0" borderId="0" xfId="0" applyNumberFormat="1" applyFont="1"/>
    <xf numFmtId="169" fontId="11" fillId="0" borderId="0" xfId="0" applyNumberFormat="1" applyFont="1"/>
    <xf numFmtId="169" fontId="10" fillId="0" borderId="0" xfId="0" applyNumberFormat="1" applyFont="1"/>
    <xf numFmtId="171" fontId="21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70" fontId="10" fillId="0" borderId="0" xfId="0" applyNumberFormat="1" applyFont="1"/>
    <xf numFmtId="0" fontId="10" fillId="0" borderId="0" xfId="0" applyFont="1"/>
    <xf numFmtId="0" fontId="11" fillId="0" borderId="0" xfId="0" applyFont="1" applyAlignment="1">
      <alignment horizontal="right"/>
    </xf>
    <xf numFmtId="169" fontId="22" fillId="0" borderId="0" xfId="0" applyNumberFormat="1" applyFont="1"/>
    <xf numFmtId="170" fontId="11" fillId="0" borderId="0" xfId="0" applyNumberFormat="1" applyFont="1"/>
    <xf numFmtId="0" fontId="11" fillId="0" borderId="0" xfId="0" applyFont="1"/>
    <xf numFmtId="3" fontId="9" fillId="0" borderId="0" xfId="0" applyNumberFormat="1" applyFont="1"/>
    <xf numFmtId="169" fontId="7" fillId="0" borderId="0" xfId="0" applyNumberFormat="1" applyFont="1" applyAlignment="1">
      <alignment horizontal="right"/>
    </xf>
    <xf numFmtId="170" fontId="7" fillId="0" borderId="0" xfId="0" applyNumberFormat="1" applyFont="1" applyAlignment="1">
      <alignment wrapText="1"/>
    </xf>
    <xf numFmtId="169" fontId="7" fillId="0" borderId="0" xfId="0" applyNumberFormat="1" applyFont="1" applyAlignment="1">
      <alignment horizontal="right" wrapText="1"/>
    </xf>
    <xf numFmtId="169" fontId="13" fillId="0" borderId="0" xfId="0" applyNumberFormat="1" applyFont="1" applyAlignment="1">
      <alignment horizontal="right" wrapText="1"/>
    </xf>
    <xf numFmtId="169" fontId="7" fillId="0" borderId="0" xfId="0" applyNumberFormat="1" applyFont="1" applyAlignment="1">
      <alignment horizontal="right" vertical="center" wrapText="1"/>
    </xf>
    <xf numFmtId="169" fontId="13" fillId="0" borderId="0" xfId="0" applyNumberFormat="1" applyFont="1" applyAlignment="1">
      <alignment horizontal="right" vertical="center" wrapText="1"/>
    </xf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1" fontId="1" fillId="0" borderId="0" xfId="0" applyNumberFormat="1" applyFont="1"/>
    <xf numFmtId="0" fontId="6" fillId="0" borderId="0" xfId="9" applyFont="1" applyAlignment="1">
      <alignment horizontal="left"/>
    </xf>
    <xf numFmtId="0" fontId="10" fillId="0" borderId="2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0" fontId="10" fillId="0" borderId="16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/>
    </xf>
    <xf numFmtId="0" fontId="7" fillId="0" borderId="0" xfId="0" applyFont="1" applyAlignment="1">
      <alignment horizontal="left" wrapText="1"/>
    </xf>
    <xf numFmtId="0" fontId="10" fillId="0" borderId="8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4" xfId="0" applyNumberFormat="1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</cellXfs>
  <cellStyles count="43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6" xfId="4" xr:uid="{00000000-0005-0000-0000-000006000000}"/>
    <cellStyle name="20% - Акцент6 2" xfId="22" xr:uid="{00000000-0005-0000-0000-000007000000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dimension ref="A1:X63"/>
  <sheetViews>
    <sheetView tabSelected="1" zoomScaleNormal="100" zoomScaleSheetLayoutView="90" workbookViewId="0">
      <selection activeCell="O7" sqref="O7"/>
    </sheetView>
  </sheetViews>
  <sheetFormatPr defaultRowHeight="12.75" x14ac:dyDescent="0.2"/>
  <cols>
    <col min="1" max="1" width="31.85546875" style="1" customWidth="1"/>
    <col min="2" max="3" width="8.5703125" style="16" customWidth="1"/>
    <col min="4" max="4" width="11" style="16" customWidth="1"/>
    <col min="5" max="8" width="9.85546875" style="16" customWidth="1"/>
    <col min="9" max="9" width="9" style="16" customWidth="1"/>
    <col min="10" max="10" width="10.42578125" style="16" customWidth="1"/>
    <col min="11" max="11" width="9.85546875" style="16" customWidth="1"/>
    <col min="12" max="12" width="8.140625" style="16" customWidth="1"/>
    <col min="13" max="13" width="9.28515625" style="16" customWidth="1"/>
    <col min="14" max="14" width="9.5703125" style="16" bestFit="1" customWidth="1"/>
    <col min="15" max="15" width="9.42578125" style="16" bestFit="1" customWidth="1"/>
    <col min="16" max="16" width="11.5703125" style="16" bestFit="1" customWidth="1"/>
    <col min="17" max="17" width="9.42578125" style="16" bestFit="1" customWidth="1"/>
    <col min="18" max="18" width="11.140625" style="16" bestFit="1" customWidth="1"/>
    <col min="19" max="19" width="10.28515625" style="16" bestFit="1" customWidth="1"/>
    <col min="20" max="20" width="9.42578125" style="16" bestFit="1" customWidth="1"/>
    <col min="21" max="16384" width="9.140625" style="16"/>
  </cols>
  <sheetData>
    <row r="1" spans="1:17" ht="17.25" customHeight="1" x14ac:dyDescent="0.35">
      <c r="A1" s="16"/>
      <c r="N1" s="53"/>
      <c r="O1" s="53"/>
      <c r="P1" s="53"/>
      <c r="Q1" s="53"/>
    </row>
    <row r="2" spans="1:17" ht="14.25" customHeight="1" x14ac:dyDescent="0.2">
      <c r="A2" s="16"/>
    </row>
    <row r="3" spans="1:17" ht="17.25" customHeight="1" x14ac:dyDescent="0.35">
      <c r="A3" s="89" t="s">
        <v>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</row>
    <row r="4" spans="1:17" ht="15" customHeight="1" x14ac:dyDescent="0.25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54"/>
    </row>
    <row r="5" spans="1:17" ht="15" customHeight="1" x14ac:dyDescent="0.25">
      <c r="B5" s="23"/>
      <c r="C5" s="23"/>
      <c r="D5" s="23"/>
      <c r="E5" s="23"/>
      <c r="F5" s="23"/>
      <c r="G5" s="23"/>
      <c r="H5" s="23"/>
      <c r="I5"/>
      <c r="J5"/>
      <c r="K5"/>
      <c r="L5"/>
      <c r="M5" s="54"/>
    </row>
    <row r="6" spans="1:17" ht="15" customHeight="1" x14ac:dyDescent="0.25">
      <c r="B6" s="23"/>
      <c r="C6" s="23"/>
      <c r="D6" s="23"/>
      <c r="E6" s="23"/>
      <c r="F6" s="23"/>
      <c r="G6" s="23"/>
      <c r="H6" s="23"/>
      <c r="I6"/>
      <c r="J6"/>
      <c r="K6"/>
      <c r="L6"/>
      <c r="M6" s="54"/>
    </row>
    <row r="7" spans="1:17" ht="15" customHeight="1" x14ac:dyDescent="0.25">
      <c r="A7" s="6" t="s">
        <v>1</v>
      </c>
      <c r="B7" s="23"/>
      <c r="C7" s="23"/>
      <c r="D7" s="23"/>
      <c r="E7" s="23"/>
      <c r="F7" s="23"/>
      <c r="G7" s="23"/>
      <c r="H7" s="23"/>
      <c r="I7" s="23"/>
      <c r="M7" s="54"/>
    </row>
    <row r="8" spans="1:17" ht="15" customHeight="1" x14ac:dyDescent="0.25">
      <c r="A8" s="24" t="s">
        <v>84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7" ht="1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7" ht="15.75" customHeight="1" x14ac:dyDescent="0.25">
      <c r="A10" s="90" t="s">
        <v>2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18"/>
      <c r="O10" s="18"/>
      <c r="P10" s="18"/>
      <c r="Q10" s="18"/>
    </row>
    <row r="11" spans="1:17" ht="15.75" customHeight="1" x14ac:dyDescent="0.25">
      <c r="A11" s="90" t="s">
        <v>83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18"/>
      <c r="O11" s="18"/>
      <c r="P11" s="18"/>
      <c r="Q11" s="18"/>
    </row>
    <row r="12" spans="1:17" s="18" customFormat="1" ht="13.5" customHeight="1" thickBot="1" x14ac:dyDescent="0.3">
      <c r="A12" s="91" t="s">
        <v>3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</row>
    <row r="13" spans="1:17" s="1" customFormat="1" ht="18" customHeight="1" x14ac:dyDescent="0.2">
      <c r="A13" s="92"/>
      <c r="B13" s="83" t="s">
        <v>74</v>
      </c>
      <c r="C13" s="84"/>
      <c r="D13" s="26"/>
      <c r="E13" s="95" t="s">
        <v>4</v>
      </c>
      <c r="F13" s="96"/>
      <c r="G13" s="96"/>
      <c r="H13" s="96"/>
      <c r="I13" s="97"/>
      <c r="J13" s="55"/>
      <c r="K13" s="95" t="s">
        <v>4</v>
      </c>
      <c r="L13" s="96"/>
      <c r="M13" s="96"/>
    </row>
    <row r="14" spans="1:17" s="1" customFormat="1" ht="12.75" customHeight="1" x14ac:dyDescent="0.2">
      <c r="A14" s="93"/>
      <c r="B14" s="85" t="s">
        <v>72</v>
      </c>
      <c r="C14" s="87" t="s">
        <v>88</v>
      </c>
      <c r="D14" s="98" t="s">
        <v>5</v>
      </c>
      <c r="E14" s="98" t="s">
        <v>6</v>
      </c>
      <c r="F14" s="98" t="s">
        <v>7</v>
      </c>
      <c r="G14" s="98" t="s">
        <v>8</v>
      </c>
      <c r="H14" s="98" t="s">
        <v>9</v>
      </c>
      <c r="I14" s="101" t="s">
        <v>10</v>
      </c>
      <c r="J14" s="101" t="s">
        <v>11</v>
      </c>
      <c r="K14" s="102" t="s">
        <v>12</v>
      </c>
      <c r="L14" s="102" t="s">
        <v>71</v>
      </c>
      <c r="M14" s="104" t="s">
        <v>13</v>
      </c>
    </row>
    <row r="15" spans="1:17" s="1" customFormat="1" ht="75.75" customHeight="1" thickBot="1" x14ac:dyDescent="0.25">
      <c r="A15" s="94"/>
      <c r="B15" s="86"/>
      <c r="C15" s="88"/>
      <c r="D15" s="99"/>
      <c r="E15" s="88"/>
      <c r="F15" s="88"/>
      <c r="G15" s="88"/>
      <c r="H15" s="88"/>
      <c r="I15" s="86"/>
      <c r="J15" s="86"/>
      <c r="K15" s="103"/>
      <c r="L15" s="103"/>
      <c r="M15" s="105"/>
    </row>
    <row r="16" spans="1:17" s="1" customFormat="1" ht="8.25" customHeight="1" x14ac:dyDescent="0.2">
      <c r="A16" s="27"/>
      <c r="B16" s="2"/>
      <c r="C16" s="56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24" s="64" customFormat="1" ht="13.5" customHeight="1" x14ac:dyDescent="0.2">
      <c r="A17" s="28" t="s">
        <v>14</v>
      </c>
      <c r="B17" s="9">
        <v>117366.5</v>
      </c>
      <c r="C17" s="57">
        <v>142.9</v>
      </c>
      <c r="D17" s="9">
        <f>E17+F17+G17+H17+I17</f>
        <v>106165</v>
      </c>
      <c r="E17" s="9">
        <v>34146.699999999997</v>
      </c>
      <c r="F17" s="9">
        <v>2677.1</v>
      </c>
      <c r="G17" s="9">
        <v>32877.699999999997</v>
      </c>
      <c r="H17" s="9">
        <v>34089</v>
      </c>
      <c r="I17" s="9">
        <v>2374.5</v>
      </c>
      <c r="J17" s="9">
        <f>K17+L17+M17</f>
        <v>11201.5</v>
      </c>
      <c r="K17" s="58">
        <v>7091.8</v>
      </c>
      <c r="L17" s="9">
        <v>1904.7</v>
      </c>
      <c r="M17" s="9">
        <v>2205</v>
      </c>
      <c r="N17" s="59"/>
      <c r="O17" s="60"/>
      <c r="P17" s="61"/>
      <c r="Q17" s="62"/>
      <c r="R17" s="50"/>
      <c r="S17" s="50"/>
      <c r="T17" s="63"/>
    </row>
    <row r="18" spans="1:24" s="68" customFormat="1" ht="13.5" customHeight="1" x14ac:dyDescent="0.25">
      <c r="A18" s="29" t="s">
        <v>82</v>
      </c>
      <c r="B18" s="65" t="s">
        <v>73</v>
      </c>
      <c r="C18" s="65" t="s">
        <v>73</v>
      </c>
      <c r="D18" s="10">
        <v>154.6</v>
      </c>
      <c r="E18" s="10">
        <v>350.2</v>
      </c>
      <c r="F18" s="10">
        <v>216.7</v>
      </c>
      <c r="G18" s="57">
        <v>109.8</v>
      </c>
      <c r="H18" s="10">
        <v>130</v>
      </c>
      <c r="I18" s="20">
        <v>143.30000000000001</v>
      </c>
      <c r="J18" s="10">
        <v>82.7</v>
      </c>
      <c r="K18" s="10">
        <v>120.5</v>
      </c>
      <c r="L18" s="20">
        <v>49.5</v>
      </c>
      <c r="M18" s="10">
        <v>58</v>
      </c>
      <c r="N18" s="59"/>
      <c r="O18" s="60"/>
      <c r="P18" s="61"/>
      <c r="Q18" s="15"/>
      <c r="R18" s="66"/>
      <c r="S18" s="66"/>
      <c r="T18" s="67"/>
      <c r="U18" s="67"/>
      <c r="V18" s="67"/>
      <c r="W18" s="67"/>
      <c r="X18" s="67"/>
    </row>
    <row r="19" spans="1:24" s="1" customFormat="1" ht="8.25" customHeight="1" x14ac:dyDescent="0.2">
      <c r="A19" s="30"/>
      <c r="B19" s="9"/>
      <c r="C19" s="10"/>
      <c r="D19" s="9"/>
      <c r="E19" s="9"/>
      <c r="F19" s="9"/>
      <c r="G19" s="9"/>
      <c r="H19" s="9"/>
      <c r="I19" s="10"/>
      <c r="J19" s="58"/>
      <c r="K19" s="9"/>
      <c r="L19" s="10"/>
      <c r="M19" s="9"/>
      <c r="N19" s="59"/>
      <c r="O19" s="60"/>
      <c r="P19" s="61"/>
      <c r="Q19" s="50"/>
      <c r="R19" s="69"/>
      <c r="S19" s="50"/>
      <c r="T19" s="14"/>
      <c r="U19" s="13"/>
      <c r="V19" s="31"/>
    </row>
    <row r="20" spans="1:24" s="1" customFormat="1" ht="24.75" customHeight="1" x14ac:dyDescent="0.2">
      <c r="A20" s="32" t="s">
        <v>15</v>
      </c>
      <c r="B20" s="8">
        <v>1804.2</v>
      </c>
      <c r="C20" s="47">
        <v>140.6</v>
      </c>
      <c r="D20" s="8">
        <f>G20+E20+F20+H20+I20</f>
        <v>1803.3000000000002</v>
      </c>
      <c r="E20" s="8">
        <v>1522.3</v>
      </c>
      <c r="F20" s="8">
        <v>54.4</v>
      </c>
      <c r="G20" s="8">
        <v>56</v>
      </c>
      <c r="H20" s="8">
        <v>111.9</v>
      </c>
      <c r="I20" s="8">
        <v>58.7</v>
      </c>
      <c r="J20" s="8">
        <f>M20</f>
        <v>0.9</v>
      </c>
      <c r="K20" s="8" t="s">
        <v>63</v>
      </c>
      <c r="L20" s="8" t="s">
        <v>63</v>
      </c>
      <c r="M20" s="8">
        <v>0.9</v>
      </c>
      <c r="N20" s="59"/>
      <c r="O20" s="60"/>
      <c r="P20" s="61"/>
      <c r="Q20" s="51"/>
      <c r="R20" s="51"/>
      <c r="S20" s="51"/>
      <c r="T20" s="12"/>
      <c r="U20" s="11"/>
      <c r="V20" s="31"/>
    </row>
    <row r="21" spans="1:24" s="1" customFormat="1" ht="13.5" customHeight="1" x14ac:dyDescent="0.2">
      <c r="A21" s="27" t="s">
        <v>16</v>
      </c>
      <c r="B21" s="8">
        <v>19120.5</v>
      </c>
      <c r="C21" s="47">
        <v>92.4</v>
      </c>
      <c r="D21" s="8">
        <f>G21+I21+E21+F21+H21</f>
        <v>15012.900000000001</v>
      </c>
      <c r="E21" s="8">
        <v>12.1</v>
      </c>
      <c r="F21" s="8">
        <v>8</v>
      </c>
      <c r="G21" s="8">
        <v>14955.1</v>
      </c>
      <c r="H21" s="8">
        <v>11.6</v>
      </c>
      <c r="I21" s="8">
        <v>26.1</v>
      </c>
      <c r="J21" s="8">
        <f>L21+K21</f>
        <v>4107.5999999999995</v>
      </c>
      <c r="K21" s="8">
        <v>3102.7</v>
      </c>
      <c r="L21" s="70">
        <v>1004.9</v>
      </c>
      <c r="M21" s="8" t="s">
        <v>63</v>
      </c>
      <c r="N21" s="59"/>
      <c r="O21" s="60"/>
      <c r="P21" s="61"/>
      <c r="Q21" s="51"/>
      <c r="R21" s="51"/>
      <c r="S21" s="51"/>
      <c r="T21" s="12"/>
      <c r="U21" s="11"/>
      <c r="V21" s="31"/>
    </row>
    <row r="22" spans="1:24" s="1" customFormat="1" ht="13.5" customHeight="1" x14ac:dyDescent="0.2">
      <c r="A22" s="27" t="s">
        <v>17</v>
      </c>
      <c r="B22" s="8">
        <v>9222.9</v>
      </c>
      <c r="C22" s="47">
        <v>218.9</v>
      </c>
      <c r="D22" s="8">
        <f>G22+I22+E22+F22+H22</f>
        <v>8005.1</v>
      </c>
      <c r="E22" s="8">
        <v>353.3</v>
      </c>
      <c r="F22" s="8">
        <v>13.1</v>
      </c>
      <c r="G22" s="8">
        <v>6846.2</v>
      </c>
      <c r="H22" s="8">
        <v>707.4</v>
      </c>
      <c r="I22" s="8">
        <v>85.1</v>
      </c>
      <c r="J22" s="8">
        <f>K22+L22+M22</f>
        <v>1217.8000000000002</v>
      </c>
      <c r="K22" s="8">
        <v>412.3</v>
      </c>
      <c r="L22" s="8">
        <v>543.6</v>
      </c>
      <c r="M22" s="8">
        <v>261.89999999999998</v>
      </c>
      <c r="N22" s="59"/>
      <c r="O22" s="60"/>
      <c r="P22" s="61"/>
      <c r="Q22" s="51"/>
      <c r="R22" s="51"/>
      <c r="S22" s="51"/>
      <c r="T22" s="12"/>
      <c r="U22" s="11"/>
      <c r="V22" s="31"/>
    </row>
    <row r="23" spans="1:24" s="1" customFormat="1" ht="36" x14ac:dyDescent="0.2">
      <c r="A23" s="71" t="s">
        <v>18</v>
      </c>
      <c r="B23" s="8">
        <v>5316.1</v>
      </c>
      <c r="C23" s="47">
        <v>66.2</v>
      </c>
      <c r="D23" s="8">
        <f>E23+F23+G23+H23+I23</f>
        <v>2942</v>
      </c>
      <c r="E23" s="8">
        <v>95.1</v>
      </c>
      <c r="F23" s="8">
        <v>36.6</v>
      </c>
      <c r="G23" s="8">
        <v>1416.2</v>
      </c>
      <c r="H23" s="8">
        <v>42</v>
      </c>
      <c r="I23" s="8">
        <v>1352.1</v>
      </c>
      <c r="J23" s="8">
        <f>K23+L23+M23</f>
        <v>2374.1000000000004</v>
      </c>
      <c r="K23" s="8">
        <v>1615.4</v>
      </c>
      <c r="L23" s="8">
        <v>350.2</v>
      </c>
      <c r="M23" s="8">
        <v>408.5</v>
      </c>
      <c r="N23" s="59"/>
      <c r="O23" s="60"/>
      <c r="P23" s="61"/>
      <c r="Q23" s="51"/>
      <c r="R23" s="51"/>
      <c r="S23" s="51"/>
      <c r="T23" s="12"/>
      <c r="U23" s="11"/>
      <c r="V23" s="31"/>
    </row>
    <row r="24" spans="1:24" s="1" customFormat="1" ht="24.75" customHeight="1" x14ac:dyDescent="0.2">
      <c r="A24" s="71" t="s">
        <v>19</v>
      </c>
      <c r="B24" s="8">
        <v>1766.4</v>
      </c>
      <c r="C24" s="47">
        <v>100.7</v>
      </c>
      <c r="D24" s="8">
        <f>F24+H24+E24+G24</f>
        <v>518.79999999999995</v>
      </c>
      <c r="E24" s="8">
        <v>214.3</v>
      </c>
      <c r="F24" s="8">
        <v>195.2</v>
      </c>
      <c r="G24" s="8">
        <v>105.8</v>
      </c>
      <c r="H24" s="8">
        <v>3.5</v>
      </c>
      <c r="I24" s="8" t="s">
        <v>63</v>
      </c>
      <c r="J24" s="8">
        <f>M24+K24</f>
        <v>1247.5999999999999</v>
      </c>
      <c r="K24" s="8">
        <v>468.2</v>
      </c>
      <c r="L24" s="8" t="s">
        <v>63</v>
      </c>
      <c r="M24" s="8">
        <v>779.4</v>
      </c>
      <c r="N24" s="59"/>
      <c r="O24" s="60"/>
      <c r="P24" s="61"/>
      <c r="Q24" s="51"/>
      <c r="R24" s="51"/>
      <c r="S24" s="51"/>
      <c r="T24" s="12"/>
      <c r="U24" s="11"/>
      <c r="V24" s="31"/>
    </row>
    <row r="25" spans="1:24" s="1" customFormat="1" ht="13.5" customHeight="1" x14ac:dyDescent="0.2">
      <c r="A25" s="71" t="s">
        <v>80</v>
      </c>
      <c r="B25" s="8">
        <v>285.8</v>
      </c>
      <c r="C25" s="47">
        <v>317.5</v>
      </c>
      <c r="D25" s="8">
        <f>E25+G25</f>
        <v>285.8</v>
      </c>
      <c r="E25" s="8">
        <v>238.5</v>
      </c>
      <c r="F25" s="8" t="s">
        <v>63</v>
      </c>
      <c r="G25" s="8">
        <v>47.3</v>
      </c>
      <c r="H25" s="8" t="s">
        <v>63</v>
      </c>
      <c r="I25" s="8" t="s">
        <v>63</v>
      </c>
      <c r="J25" s="8" t="s">
        <v>63</v>
      </c>
      <c r="K25" s="8" t="s">
        <v>63</v>
      </c>
      <c r="L25" s="8" t="s">
        <v>63</v>
      </c>
      <c r="M25" s="8" t="s">
        <v>63</v>
      </c>
      <c r="N25" s="59"/>
      <c r="O25" s="60"/>
      <c r="P25" s="61"/>
      <c r="Q25" s="51"/>
      <c r="R25" s="51"/>
      <c r="S25" s="51"/>
      <c r="T25" s="12"/>
      <c r="U25" s="11"/>
      <c r="V25" s="31"/>
    </row>
    <row r="26" spans="1:24" s="1" customFormat="1" ht="24.75" customHeight="1" x14ac:dyDescent="0.2">
      <c r="A26" s="71" t="s">
        <v>20</v>
      </c>
      <c r="B26" s="8">
        <v>1042.8</v>
      </c>
      <c r="C26" s="47">
        <v>86</v>
      </c>
      <c r="D26" s="8">
        <f>H26+F26+G26+I26+E26</f>
        <v>1038.4000000000001</v>
      </c>
      <c r="E26" s="8">
        <v>55</v>
      </c>
      <c r="F26" s="8">
        <v>2.8</v>
      </c>
      <c r="G26" s="8">
        <v>527.70000000000005</v>
      </c>
      <c r="H26" s="21">
        <v>440.1</v>
      </c>
      <c r="I26" s="8">
        <v>12.8</v>
      </c>
      <c r="J26" s="8">
        <f>M26</f>
        <v>4.4000000000000004</v>
      </c>
      <c r="K26" s="8" t="s">
        <v>63</v>
      </c>
      <c r="L26" s="8" t="s">
        <v>63</v>
      </c>
      <c r="M26" s="8">
        <v>4.4000000000000004</v>
      </c>
      <c r="N26" s="59"/>
      <c r="O26" s="60"/>
      <c r="P26" s="61"/>
      <c r="Q26" s="51"/>
      <c r="R26" s="51"/>
      <c r="S26" s="51"/>
      <c r="T26" s="12"/>
      <c r="U26" s="11"/>
      <c r="V26" s="31"/>
    </row>
    <row r="27" spans="1:24" s="1" customFormat="1" ht="12" customHeight="1" x14ac:dyDescent="0.2">
      <c r="A27" s="34"/>
      <c r="N27" s="59"/>
      <c r="O27" s="60"/>
      <c r="P27" s="61"/>
      <c r="Q27" s="51"/>
      <c r="R27" s="51"/>
      <c r="S27" s="51"/>
      <c r="T27" s="12"/>
      <c r="U27" s="11"/>
      <c r="V27" s="31"/>
    </row>
    <row r="28" spans="1:24" s="1" customFormat="1" ht="32.25" customHeight="1" x14ac:dyDescent="0.2">
      <c r="A28" s="100" t="s">
        <v>53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59"/>
      <c r="O28" s="60"/>
      <c r="P28" s="61"/>
      <c r="Q28" s="51"/>
      <c r="R28" s="31"/>
    </row>
    <row r="29" spans="1:24" s="1" customFormat="1" ht="32.25" customHeight="1" x14ac:dyDescent="0.2">
      <c r="A29" s="71" t="s">
        <v>21</v>
      </c>
      <c r="B29" s="72">
        <v>6175.7</v>
      </c>
      <c r="C29" s="73">
        <v>107.7</v>
      </c>
      <c r="D29" s="8">
        <f>E29+F29+H29+G29</f>
        <v>4633.8</v>
      </c>
      <c r="E29" s="8">
        <v>2835.6</v>
      </c>
      <c r="F29" s="8">
        <v>609</v>
      </c>
      <c r="G29" s="8">
        <v>1083.9000000000001</v>
      </c>
      <c r="H29" s="8">
        <v>105.3</v>
      </c>
      <c r="I29" s="8" t="s">
        <v>63</v>
      </c>
      <c r="J29" s="8">
        <f>K29+M29</f>
        <v>1541.9</v>
      </c>
      <c r="K29" s="8">
        <v>1289.5</v>
      </c>
      <c r="L29" s="8" t="s">
        <v>63</v>
      </c>
      <c r="M29" s="8">
        <v>252.4</v>
      </c>
      <c r="N29" s="59"/>
      <c r="O29" s="60"/>
      <c r="P29" s="61"/>
      <c r="Q29" s="51"/>
      <c r="R29" s="31"/>
    </row>
    <row r="30" spans="1:24" s="1" customFormat="1" ht="13.5" customHeight="1" x14ac:dyDescent="0.2">
      <c r="A30" s="27" t="s">
        <v>59</v>
      </c>
      <c r="B30" s="74">
        <v>2949.9</v>
      </c>
      <c r="C30" s="75">
        <v>521.4</v>
      </c>
      <c r="D30" s="7">
        <f>H30+G30+F30+I30</f>
        <v>2942.1999999999994</v>
      </c>
      <c r="E30" s="8" t="s">
        <v>63</v>
      </c>
      <c r="F30" s="8">
        <v>0.1</v>
      </c>
      <c r="G30" s="8">
        <v>866.3</v>
      </c>
      <c r="H30" s="8">
        <v>2012.6</v>
      </c>
      <c r="I30" s="8">
        <v>63.2</v>
      </c>
      <c r="J30" s="8">
        <f>M30</f>
        <v>7.7</v>
      </c>
      <c r="K30" s="8" t="s">
        <v>63</v>
      </c>
      <c r="L30" s="8" t="s">
        <v>63</v>
      </c>
      <c r="M30" s="8">
        <v>7.7</v>
      </c>
      <c r="N30" s="59"/>
      <c r="O30" s="60"/>
      <c r="P30" s="61"/>
      <c r="Q30" s="51"/>
      <c r="R30" s="31"/>
      <c r="U30" s="2"/>
    </row>
    <row r="31" spans="1:24" s="1" customFormat="1" ht="13.5" customHeight="1" x14ac:dyDescent="0.2">
      <c r="A31" s="27" t="s">
        <v>22</v>
      </c>
      <c r="B31" s="74">
        <v>3112.9</v>
      </c>
      <c r="C31" s="75">
        <v>136.19999999999999</v>
      </c>
      <c r="D31" s="7">
        <f>G31+H31+F31</f>
        <v>3112.9</v>
      </c>
      <c r="E31" s="8" t="s">
        <v>63</v>
      </c>
      <c r="F31" s="8">
        <v>2.4</v>
      </c>
      <c r="G31" s="8">
        <v>3108.6</v>
      </c>
      <c r="H31" s="8">
        <v>1.9</v>
      </c>
      <c r="I31" s="8" t="s">
        <v>63</v>
      </c>
      <c r="J31" s="8" t="s">
        <v>63</v>
      </c>
      <c r="K31" s="8" t="s">
        <v>63</v>
      </c>
      <c r="L31" s="8" t="s">
        <v>63</v>
      </c>
      <c r="M31" s="8" t="s">
        <v>63</v>
      </c>
      <c r="N31" s="59"/>
      <c r="O31" s="60"/>
      <c r="P31" s="61"/>
      <c r="Q31" s="51"/>
      <c r="R31" s="31"/>
    </row>
    <row r="32" spans="1:24" ht="13.5" customHeight="1" x14ac:dyDescent="0.2">
      <c r="A32" s="27" t="s">
        <v>23</v>
      </c>
      <c r="B32" s="74">
        <v>154.6</v>
      </c>
      <c r="C32" s="75">
        <v>11.5</v>
      </c>
      <c r="D32" s="70">
        <f>H32+I32+F32</f>
        <v>154.6</v>
      </c>
      <c r="E32" s="8" t="s">
        <v>63</v>
      </c>
      <c r="F32" s="8">
        <v>0.9</v>
      </c>
      <c r="G32" s="8" t="s">
        <v>63</v>
      </c>
      <c r="H32" s="8">
        <v>153.19999999999999</v>
      </c>
      <c r="I32" s="8">
        <v>0.5</v>
      </c>
      <c r="J32" s="8" t="s">
        <v>63</v>
      </c>
      <c r="K32" s="8" t="s">
        <v>63</v>
      </c>
      <c r="L32" s="8" t="s">
        <v>63</v>
      </c>
      <c r="M32" s="8" t="s">
        <v>63</v>
      </c>
      <c r="N32" s="59"/>
      <c r="O32" s="60"/>
      <c r="P32" s="61"/>
      <c r="Q32" s="51"/>
      <c r="R32" s="31"/>
    </row>
    <row r="33" spans="1:19" ht="24.75" customHeight="1" x14ac:dyDescent="0.2">
      <c r="A33" s="32" t="s">
        <v>66</v>
      </c>
      <c r="B33" s="72">
        <v>175.1</v>
      </c>
      <c r="C33" s="73">
        <v>430.1</v>
      </c>
      <c r="D33" s="70">
        <f>E33+H33+F33+G33</f>
        <v>50.199999999999996</v>
      </c>
      <c r="E33" s="8">
        <v>41</v>
      </c>
      <c r="F33" s="8">
        <v>2.8</v>
      </c>
      <c r="G33" s="8">
        <v>2.5</v>
      </c>
      <c r="H33" s="8">
        <v>3.9</v>
      </c>
      <c r="I33" s="8" t="s">
        <v>63</v>
      </c>
      <c r="J33" s="8">
        <f>K33</f>
        <v>124.9</v>
      </c>
      <c r="K33" s="8">
        <v>124.9</v>
      </c>
      <c r="L33" s="8" t="s">
        <v>63</v>
      </c>
      <c r="M33" s="8" t="s">
        <v>63</v>
      </c>
      <c r="N33" s="59"/>
      <c r="O33" s="60"/>
      <c r="P33" s="61"/>
      <c r="Q33" s="51"/>
      <c r="R33" s="31"/>
    </row>
    <row r="34" spans="1:19" ht="24.75" customHeight="1" x14ac:dyDescent="0.2">
      <c r="A34" s="32" t="s">
        <v>69</v>
      </c>
      <c r="B34" s="72">
        <v>150.80000000000001</v>
      </c>
      <c r="C34" s="73">
        <v>426.2</v>
      </c>
      <c r="D34" s="70">
        <f>F34+E34+G34</f>
        <v>150.80000000000001</v>
      </c>
      <c r="E34" s="8">
        <v>2</v>
      </c>
      <c r="F34" s="8">
        <v>19</v>
      </c>
      <c r="G34" s="8">
        <v>129.80000000000001</v>
      </c>
      <c r="H34" s="8" t="s">
        <v>63</v>
      </c>
      <c r="I34" s="8" t="s">
        <v>63</v>
      </c>
      <c r="J34" s="8" t="s">
        <v>63</v>
      </c>
      <c r="K34" s="8" t="s">
        <v>63</v>
      </c>
      <c r="L34" s="8" t="s">
        <v>63</v>
      </c>
      <c r="M34" s="8" t="s">
        <v>63</v>
      </c>
      <c r="N34" s="59"/>
      <c r="O34" s="60"/>
      <c r="P34" s="61"/>
      <c r="Q34" s="51"/>
      <c r="R34" s="31"/>
    </row>
    <row r="35" spans="1:19" s="1" customFormat="1" ht="24.75" customHeight="1" x14ac:dyDescent="0.2">
      <c r="A35" s="32" t="s">
        <v>58</v>
      </c>
      <c r="B35" s="72">
        <v>870.7</v>
      </c>
      <c r="C35" s="73">
        <v>48</v>
      </c>
      <c r="D35" s="8">
        <f>E35+F35+H35+G35</f>
        <v>870.4</v>
      </c>
      <c r="E35" s="7">
        <v>682.7</v>
      </c>
      <c r="F35" s="7">
        <v>65.900000000000006</v>
      </c>
      <c r="G35" s="8">
        <v>1.3</v>
      </c>
      <c r="H35" s="8">
        <v>120.5</v>
      </c>
      <c r="I35" s="8" t="s">
        <v>63</v>
      </c>
      <c r="J35" s="8">
        <f>M35</f>
        <v>0.3</v>
      </c>
      <c r="K35" s="8" t="s">
        <v>63</v>
      </c>
      <c r="L35" s="8" t="s">
        <v>63</v>
      </c>
      <c r="M35" s="8">
        <v>0.3</v>
      </c>
      <c r="N35" s="59"/>
      <c r="O35" s="60"/>
      <c r="P35" s="61"/>
      <c r="Q35" s="51"/>
      <c r="R35" s="31"/>
    </row>
    <row r="36" spans="1:19" s="1" customFormat="1" ht="13.5" customHeight="1" x14ac:dyDescent="0.2">
      <c r="A36" s="27" t="s">
        <v>24</v>
      </c>
      <c r="B36" s="74">
        <v>4863.3999999999996</v>
      </c>
      <c r="C36" s="75">
        <v>114.8</v>
      </c>
      <c r="D36" s="8">
        <f>E36+F36+H36</f>
        <v>4686.2</v>
      </c>
      <c r="E36" s="8">
        <v>4281.8</v>
      </c>
      <c r="F36" s="8">
        <v>310</v>
      </c>
      <c r="G36" s="8" t="s">
        <v>63</v>
      </c>
      <c r="H36" s="7">
        <v>94.4</v>
      </c>
      <c r="I36" s="8" t="s">
        <v>63</v>
      </c>
      <c r="J36" s="7">
        <f>M36</f>
        <v>177.2</v>
      </c>
      <c r="K36" s="8" t="s">
        <v>63</v>
      </c>
      <c r="L36" s="8" t="s">
        <v>63</v>
      </c>
      <c r="M36" s="7">
        <v>177.2</v>
      </c>
      <c r="N36" s="59"/>
      <c r="O36" s="60"/>
      <c r="P36" s="61"/>
      <c r="Q36" s="51"/>
      <c r="R36" s="31"/>
    </row>
    <row r="37" spans="1:19" s="1" customFormat="1" ht="24.75" customHeight="1" x14ac:dyDescent="0.2">
      <c r="A37" s="32" t="s">
        <v>25</v>
      </c>
      <c r="B37" s="72">
        <v>1150.7</v>
      </c>
      <c r="C37" s="73">
        <v>294.8</v>
      </c>
      <c r="D37" s="7">
        <f>E37+F37+H37+G37</f>
        <v>1069.1000000000001</v>
      </c>
      <c r="E37" s="7">
        <v>454.3</v>
      </c>
      <c r="F37" s="7">
        <v>31.6</v>
      </c>
      <c r="G37" s="8">
        <v>2.5</v>
      </c>
      <c r="H37" s="8">
        <v>580.70000000000005</v>
      </c>
      <c r="I37" s="8" t="s">
        <v>63</v>
      </c>
      <c r="J37" s="8">
        <f>M37</f>
        <v>81.599999999999994</v>
      </c>
      <c r="K37" s="8" t="s">
        <v>63</v>
      </c>
      <c r="L37" s="8" t="s">
        <v>63</v>
      </c>
      <c r="M37" s="8">
        <v>81.599999999999994</v>
      </c>
      <c r="N37" s="59"/>
      <c r="O37" s="60"/>
      <c r="P37" s="61"/>
      <c r="Q37" s="51"/>
      <c r="R37" s="31"/>
    </row>
    <row r="38" spans="1:19" s="1" customFormat="1" ht="13.5" customHeight="1" x14ac:dyDescent="0.2">
      <c r="A38" s="27" t="s">
        <v>26</v>
      </c>
      <c r="B38" s="7">
        <v>3406.1</v>
      </c>
      <c r="C38" s="48">
        <v>276.2</v>
      </c>
      <c r="D38" s="7">
        <f>E38+F38+G38+H38</f>
        <v>3199.6000000000004</v>
      </c>
      <c r="E38" s="7">
        <v>985.9</v>
      </c>
      <c r="F38" s="8">
        <v>1285.9000000000001</v>
      </c>
      <c r="G38" s="8">
        <v>787</v>
      </c>
      <c r="H38" s="8">
        <v>140.80000000000001</v>
      </c>
      <c r="I38" s="8" t="s">
        <v>63</v>
      </c>
      <c r="J38" s="7">
        <f>M38</f>
        <v>206.5</v>
      </c>
      <c r="K38" s="8" t="s">
        <v>63</v>
      </c>
      <c r="L38" s="8" t="s">
        <v>63</v>
      </c>
      <c r="M38" s="7">
        <v>206.5</v>
      </c>
      <c r="N38" s="59"/>
      <c r="O38" s="60"/>
      <c r="P38" s="61"/>
      <c r="Q38" s="51"/>
      <c r="R38" s="31"/>
    </row>
    <row r="39" spans="1:19" s="1" customFormat="1" ht="13.5" customHeight="1" x14ac:dyDescent="0.2">
      <c r="A39" s="27" t="s">
        <v>65</v>
      </c>
      <c r="B39" s="7">
        <v>538.4</v>
      </c>
      <c r="C39" s="49">
        <v>231.8</v>
      </c>
      <c r="D39" s="7">
        <f>H39+F39+G39</f>
        <v>514.09999999999991</v>
      </c>
      <c r="E39" s="7" t="s">
        <v>63</v>
      </c>
      <c r="F39" s="7">
        <v>15.2</v>
      </c>
      <c r="G39" s="7">
        <v>374.9</v>
      </c>
      <c r="H39" s="8">
        <v>124</v>
      </c>
      <c r="I39" s="8" t="s">
        <v>63</v>
      </c>
      <c r="J39" s="8">
        <f>M39</f>
        <v>24.3</v>
      </c>
      <c r="K39" s="8" t="s">
        <v>63</v>
      </c>
      <c r="L39" s="8" t="s">
        <v>63</v>
      </c>
      <c r="M39" s="8">
        <v>24.3</v>
      </c>
      <c r="N39" s="59"/>
      <c r="O39" s="60"/>
      <c r="P39" s="61"/>
      <c r="Q39" s="51"/>
      <c r="R39" s="31"/>
    </row>
    <row r="40" spans="1:19" s="1" customFormat="1" ht="13.5" customHeight="1" thickBot="1" x14ac:dyDescent="0.25">
      <c r="A40" s="76"/>
      <c r="B40" s="77"/>
      <c r="C40" s="77"/>
      <c r="D40" s="19"/>
      <c r="E40" s="77"/>
      <c r="F40" s="77"/>
      <c r="G40" s="77"/>
      <c r="H40" s="77"/>
      <c r="I40" s="77"/>
      <c r="J40" s="77"/>
      <c r="K40" s="77"/>
      <c r="L40" s="77"/>
      <c r="M40" s="77"/>
      <c r="N40" s="59"/>
      <c r="O40" s="60"/>
      <c r="P40" s="61"/>
      <c r="Q40" s="51"/>
      <c r="R40" s="31"/>
      <c r="S40" s="31"/>
    </row>
    <row r="41" spans="1:19" s="1" customFormat="1" ht="13.5" customHeight="1" x14ac:dyDescent="0.2">
      <c r="A41" s="35"/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1"/>
      <c r="O41" s="60"/>
      <c r="P41" s="61"/>
      <c r="Q41" s="51"/>
      <c r="R41" s="31"/>
      <c r="S41" s="31"/>
    </row>
    <row r="42" spans="1:19" s="1" customFormat="1" ht="13.5" customHeight="1" x14ac:dyDescent="0.2">
      <c r="A42" s="35" t="s">
        <v>52</v>
      </c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59"/>
      <c r="O42" s="60"/>
      <c r="P42" s="61"/>
      <c r="Q42" s="51"/>
      <c r="R42" s="31"/>
    </row>
    <row r="43" spans="1:19" s="1" customFormat="1" ht="13.5" customHeight="1" x14ac:dyDescent="0.2">
      <c r="A43" s="35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</row>
    <row r="44" spans="1:19" ht="15.75" x14ac:dyDescent="0.25">
      <c r="A44" s="78"/>
      <c r="B44" s="51"/>
      <c r="C44" s="51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</row>
    <row r="45" spans="1:19" s="45" customFormat="1" ht="16.5" x14ac:dyDescent="0.25">
      <c r="B45" s="46"/>
      <c r="C45" s="46"/>
      <c r="D45" s="46"/>
      <c r="E45" s="79"/>
      <c r="G45" s="80"/>
      <c r="H45" s="17"/>
      <c r="I45" s="17"/>
      <c r="J45" s="17"/>
      <c r="K45" s="46"/>
      <c r="M45" s="17"/>
    </row>
    <row r="46" spans="1:19" x14ac:dyDescent="0.2">
      <c r="A46" s="81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9" ht="16.5" x14ac:dyDescent="0.25">
      <c r="A47" s="45"/>
      <c r="B47" s="52"/>
      <c r="C47" s="52"/>
      <c r="D47" s="46"/>
      <c r="E47" s="79"/>
      <c r="F47" s="45"/>
      <c r="G47" s="80"/>
      <c r="H47" s="17"/>
      <c r="I47" s="17"/>
      <c r="J47" s="17"/>
      <c r="K47" s="46"/>
      <c r="L47" s="4"/>
      <c r="M47" s="4"/>
    </row>
    <row r="48" spans="1:19" ht="16.5" x14ac:dyDescent="0.25">
      <c r="A48" s="45"/>
      <c r="B48" s="46" t="s">
        <v>77</v>
      </c>
      <c r="C48" s="46"/>
      <c r="D48" s="79"/>
      <c r="E48" s="45"/>
      <c r="F48" s="80"/>
      <c r="G48" s="17"/>
      <c r="H48" s="17"/>
      <c r="I48" s="17"/>
      <c r="K48" s="46" t="s">
        <v>78</v>
      </c>
      <c r="L48" s="17"/>
      <c r="M48" s="4"/>
    </row>
    <row r="49" spans="1:13" x14ac:dyDescent="0.2">
      <c r="A49" s="81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1:13" x14ac:dyDescent="0.2"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3" x14ac:dyDescent="0.2">
      <c r="A51" s="16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3" x14ac:dyDescent="0.2">
      <c r="A52" s="16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16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82" t="s">
        <v>27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82">
        <v>324642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  <row r="56" spans="1:13" x14ac:dyDescent="0.2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</row>
    <row r="59" spans="1:13" x14ac:dyDescent="0.2">
      <c r="A59" s="16"/>
    </row>
    <row r="62" spans="1:13" x14ac:dyDescent="0.2">
      <c r="A62" s="16"/>
    </row>
    <row r="63" spans="1:13" x14ac:dyDescent="0.2">
      <c r="A63" s="16"/>
    </row>
  </sheetData>
  <mergeCells count="21">
    <mergeCell ref="A28:M28"/>
    <mergeCell ref="F14:F15"/>
    <mergeCell ref="G14:G15"/>
    <mergeCell ref="H14:H15"/>
    <mergeCell ref="I14:I15"/>
    <mergeCell ref="J14:J15"/>
    <mergeCell ref="K14:K15"/>
    <mergeCell ref="L14:L15"/>
    <mergeCell ref="M14:M15"/>
    <mergeCell ref="B13:C13"/>
    <mergeCell ref="B14:B15"/>
    <mergeCell ref="C14:C15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</mergeCells>
  <pageMargins left="0.39370078740157483" right="0.39370078740157483" top="0.59055118110236227" bottom="0.59055118110236227" header="0.51181102362204722" footer="0.51181102362204722"/>
  <pageSetup paperSize="9" scale="95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P56"/>
  <sheetViews>
    <sheetView zoomScaleNormal="100" zoomScaleSheetLayoutView="100" workbookViewId="0">
      <selection activeCell="E20" sqref="E20"/>
    </sheetView>
  </sheetViews>
  <sheetFormatPr defaultRowHeight="12.75" x14ac:dyDescent="0.2"/>
  <cols>
    <col min="1" max="1" width="34" style="1" customWidth="1"/>
    <col min="2" max="3" width="8.5703125" style="43" customWidth="1"/>
    <col min="4" max="4" width="10.42578125" style="43" customWidth="1"/>
    <col min="5" max="7" width="9.85546875" style="43" customWidth="1"/>
    <col min="8" max="8" width="9.7109375" style="43" customWidth="1"/>
    <col min="9" max="11" width="9.85546875" style="43" customWidth="1"/>
    <col min="12" max="13" width="10" style="43" customWidth="1"/>
    <col min="14" max="16384" width="9.140625" style="43"/>
  </cols>
  <sheetData>
    <row r="1" spans="1:14" s="16" customFormat="1" ht="16.5" customHeight="1" x14ac:dyDescent="0.2"/>
    <row r="2" spans="1:14" s="16" customFormat="1" ht="14.25" customHeight="1" x14ac:dyDescent="0.2"/>
    <row r="3" spans="1:14" s="16" customFormat="1" ht="17.25" customHeight="1" x14ac:dyDescent="0.35">
      <c r="A3" s="89" t="s">
        <v>28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</row>
    <row r="4" spans="1:14" s="16" customFormat="1" ht="14.25" customHeight="1" x14ac:dyDescent="0.25">
      <c r="A4" s="1"/>
      <c r="B4" s="23"/>
      <c r="C4" s="23"/>
      <c r="D4" s="23"/>
      <c r="E4" s="23"/>
      <c r="F4" s="23"/>
      <c r="G4" s="36"/>
      <c r="H4" s="24"/>
      <c r="I4" s="24"/>
      <c r="J4" s="24"/>
      <c r="K4" s="24"/>
      <c r="L4" s="24"/>
      <c r="M4" s="36"/>
    </row>
    <row r="5" spans="1:14" s="16" customFormat="1" ht="15" customHeight="1" x14ac:dyDescent="0.25">
      <c r="A5" s="1"/>
      <c r="B5" s="23"/>
      <c r="C5" s="23"/>
      <c r="D5" s="23"/>
      <c r="E5" s="23"/>
      <c r="F5" s="23"/>
      <c r="G5" s="36"/>
      <c r="H5" s="24"/>
      <c r="I5" s="24"/>
      <c r="J5" s="24"/>
      <c r="K5" s="24"/>
      <c r="L5" s="24"/>
      <c r="M5" s="36"/>
    </row>
    <row r="6" spans="1:14" s="16" customFormat="1" ht="15" customHeight="1" x14ac:dyDescent="0.25">
      <c r="A6" s="1"/>
      <c r="B6" s="23"/>
      <c r="C6" s="23"/>
      <c r="D6" s="23"/>
      <c r="E6" s="23"/>
      <c r="F6" s="23"/>
      <c r="G6" s="36"/>
      <c r="H6" s="24"/>
      <c r="I6" s="24"/>
      <c r="J6" s="24"/>
      <c r="K6" s="24"/>
      <c r="L6" s="24"/>
      <c r="M6" s="36"/>
    </row>
    <row r="7" spans="1:14" s="16" customFormat="1" ht="15" customHeight="1" x14ac:dyDescent="0.25">
      <c r="A7" s="6" t="s">
        <v>29</v>
      </c>
      <c r="B7" s="23"/>
      <c r="C7" s="23"/>
      <c r="D7" s="23"/>
      <c r="E7" s="23"/>
      <c r="F7" s="23"/>
      <c r="G7" s="36"/>
      <c r="H7" s="24"/>
      <c r="I7" s="24"/>
      <c r="J7" s="24"/>
      <c r="K7" s="24"/>
      <c r="L7" s="24"/>
      <c r="M7" s="36"/>
    </row>
    <row r="8" spans="1:14" s="16" customFormat="1" ht="15" customHeight="1" x14ac:dyDescent="0.25">
      <c r="A8" s="24" t="s">
        <v>86</v>
      </c>
      <c r="B8" s="25"/>
      <c r="C8" s="25"/>
      <c r="D8" s="25"/>
      <c r="E8" s="25"/>
      <c r="F8" s="25"/>
      <c r="J8" s="25"/>
      <c r="K8" s="36"/>
      <c r="L8" s="36"/>
      <c r="M8" s="36"/>
      <c r="N8" s="36"/>
    </row>
    <row r="9" spans="1:14" s="16" customFormat="1" ht="15" customHeight="1" x14ac:dyDescent="0.25">
      <c r="A9" s="24"/>
      <c r="B9" s="25"/>
      <c r="C9" s="25"/>
      <c r="D9" s="25"/>
      <c r="E9" s="25"/>
      <c r="F9" s="25"/>
      <c r="J9" s="25"/>
      <c r="K9" s="36"/>
      <c r="L9" s="36"/>
      <c r="M9" s="36"/>
      <c r="N9" s="36"/>
    </row>
    <row r="10" spans="1:14" s="16" customFormat="1" ht="15.75" customHeight="1" x14ac:dyDescent="0.25">
      <c r="A10" s="90" t="s">
        <v>85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</row>
    <row r="11" spans="1:14" s="16" customFormat="1" ht="15.75" customHeight="1" x14ac:dyDescent="0.25">
      <c r="A11" s="90" t="s">
        <v>56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</row>
    <row r="12" spans="1:14" s="18" customFormat="1" ht="13.5" customHeight="1" thickBot="1" x14ac:dyDescent="0.3">
      <c r="A12" s="91" t="s">
        <v>30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</row>
    <row r="13" spans="1:14" s="38" customFormat="1" ht="24" customHeight="1" x14ac:dyDescent="0.2">
      <c r="A13" s="92"/>
      <c r="B13" s="83" t="s">
        <v>75</v>
      </c>
      <c r="C13" s="84"/>
      <c r="D13" s="26"/>
      <c r="E13" s="95" t="s">
        <v>57</v>
      </c>
      <c r="F13" s="96"/>
      <c r="G13" s="96"/>
      <c r="H13" s="96"/>
      <c r="I13" s="97"/>
      <c r="J13" s="37"/>
      <c r="K13" s="106" t="s">
        <v>57</v>
      </c>
      <c r="L13" s="107"/>
      <c r="M13" s="107"/>
    </row>
    <row r="14" spans="1:14" s="38" customFormat="1" ht="12.75" customHeight="1" x14ac:dyDescent="0.2">
      <c r="A14" s="93"/>
      <c r="B14" s="85" t="s">
        <v>76</v>
      </c>
      <c r="C14" s="87" t="s">
        <v>89</v>
      </c>
      <c r="D14" s="98" t="s">
        <v>31</v>
      </c>
      <c r="E14" s="98" t="s">
        <v>32</v>
      </c>
      <c r="F14" s="98" t="s">
        <v>33</v>
      </c>
      <c r="G14" s="98" t="s">
        <v>34</v>
      </c>
      <c r="H14" s="98" t="s">
        <v>35</v>
      </c>
      <c r="I14" s="87" t="s">
        <v>36</v>
      </c>
      <c r="J14" s="101" t="s">
        <v>37</v>
      </c>
      <c r="K14" s="102" t="s">
        <v>38</v>
      </c>
      <c r="L14" s="102" t="s">
        <v>39</v>
      </c>
      <c r="M14" s="104" t="s">
        <v>40</v>
      </c>
    </row>
    <row r="15" spans="1:14" s="38" customFormat="1" ht="126" customHeight="1" thickBot="1" x14ac:dyDescent="0.25">
      <c r="A15" s="94"/>
      <c r="B15" s="86"/>
      <c r="C15" s="88"/>
      <c r="D15" s="99"/>
      <c r="E15" s="88"/>
      <c r="F15" s="88"/>
      <c r="G15" s="88"/>
      <c r="H15" s="88"/>
      <c r="I15" s="88"/>
      <c r="J15" s="86"/>
      <c r="K15" s="103"/>
      <c r="L15" s="103"/>
      <c r="M15" s="105"/>
    </row>
    <row r="16" spans="1:14" s="38" customFormat="1" ht="5.25" customHeight="1" x14ac:dyDescent="0.2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6" s="40" customFormat="1" ht="13.5" customHeight="1" x14ac:dyDescent="0.2">
      <c r="A17" s="28" t="s">
        <v>41</v>
      </c>
      <c r="B17" s="9">
        <v>117366.5</v>
      </c>
      <c r="C17" s="57">
        <v>142.9</v>
      </c>
      <c r="D17" s="9">
        <f>E17+F17+G17+H17+I17</f>
        <v>106165</v>
      </c>
      <c r="E17" s="9">
        <v>34146.699999999997</v>
      </c>
      <c r="F17" s="9">
        <v>2677.1</v>
      </c>
      <c r="G17" s="9">
        <v>32877.699999999997</v>
      </c>
      <c r="H17" s="9">
        <v>34089</v>
      </c>
      <c r="I17" s="9">
        <v>2374.5</v>
      </c>
      <c r="J17" s="9">
        <f>K17+L17+M17</f>
        <v>11201.5</v>
      </c>
      <c r="K17" s="58">
        <v>7091.8</v>
      </c>
      <c r="L17" s="9">
        <v>1904.7</v>
      </c>
      <c r="M17" s="9">
        <v>2205</v>
      </c>
      <c r="N17" s="39"/>
      <c r="O17" s="39"/>
      <c r="P17" s="39"/>
    </row>
    <row r="18" spans="1:16" s="38" customFormat="1" ht="24.75" customHeight="1" x14ac:dyDescent="0.2">
      <c r="A18" s="29" t="s">
        <v>87</v>
      </c>
      <c r="B18" s="65" t="s">
        <v>73</v>
      </c>
      <c r="C18" s="65" t="s">
        <v>73</v>
      </c>
      <c r="D18" s="10">
        <v>154.6</v>
      </c>
      <c r="E18" s="10">
        <v>350.2</v>
      </c>
      <c r="F18" s="10">
        <v>216.7</v>
      </c>
      <c r="G18" s="57">
        <v>109.8</v>
      </c>
      <c r="H18" s="10">
        <v>130</v>
      </c>
      <c r="I18" s="20">
        <v>143.30000000000001</v>
      </c>
      <c r="J18" s="10">
        <v>82.7</v>
      </c>
      <c r="K18" s="10">
        <v>120.5</v>
      </c>
      <c r="L18" s="20">
        <v>49.5</v>
      </c>
      <c r="M18" s="10">
        <v>58</v>
      </c>
      <c r="N18" s="39"/>
    </row>
    <row r="19" spans="1:16" s="38" customFormat="1" ht="1.5" customHeight="1" x14ac:dyDescent="0.2">
      <c r="A19" s="30"/>
      <c r="B19" s="9"/>
      <c r="C19" s="10"/>
      <c r="D19" s="9"/>
      <c r="E19" s="9"/>
      <c r="F19" s="9"/>
      <c r="G19" s="9"/>
      <c r="H19" s="9"/>
      <c r="I19" s="10"/>
      <c r="J19" s="58"/>
      <c r="K19" s="9"/>
      <c r="L19" s="10"/>
      <c r="M19" s="9"/>
      <c r="N19" s="39"/>
    </row>
    <row r="20" spans="1:16" s="38" customFormat="1" ht="24.75" customHeight="1" x14ac:dyDescent="0.2">
      <c r="A20" s="32" t="s">
        <v>42</v>
      </c>
      <c r="B20" s="8">
        <v>1804.2</v>
      </c>
      <c r="C20" s="47">
        <v>140.6</v>
      </c>
      <c r="D20" s="8">
        <f>G20+E20+F20+H20+I20</f>
        <v>1803.3000000000002</v>
      </c>
      <c r="E20" s="8">
        <v>1522.3</v>
      </c>
      <c r="F20" s="8">
        <v>54.4</v>
      </c>
      <c r="G20" s="8">
        <v>56</v>
      </c>
      <c r="H20" s="8">
        <v>111.9</v>
      </c>
      <c r="I20" s="8">
        <v>58.7</v>
      </c>
      <c r="J20" s="8">
        <f>M20</f>
        <v>0.9</v>
      </c>
      <c r="K20" s="8" t="s">
        <v>63</v>
      </c>
      <c r="L20" s="8" t="s">
        <v>63</v>
      </c>
      <c r="M20" s="8">
        <v>0.9</v>
      </c>
      <c r="N20" s="39"/>
    </row>
    <row r="21" spans="1:16" s="38" customFormat="1" ht="13.5" customHeight="1" x14ac:dyDescent="0.2">
      <c r="A21" s="32" t="s">
        <v>43</v>
      </c>
      <c r="B21" s="8">
        <v>19120.5</v>
      </c>
      <c r="C21" s="47">
        <v>92.4</v>
      </c>
      <c r="D21" s="8">
        <f>G21+I21+E21+F21+H21</f>
        <v>15012.900000000001</v>
      </c>
      <c r="E21" s="8">
        <v>12.1</v>
      </c>
      <c r="F21" s="8">
        <v>8</v>
      </c>
      <c r="G21" s="8">
        <v>14955.1</v>
      </c>
      <c r="H21" s="8">
        <v>11.6</v>
      </c>
      <c r="I21" s="8">
        <v>26.1</v>
      </c>
      <c r="J21" s="8">
        <f>L21+K21</f>
        <v>4107.5999999999995</v>
      </c>
      <c r="K21" s="8">
        <v>3102.7</v>
      </c>
      <c r="L21" s="70">
        <v>1004.9</v>
      </c>
      <c r="M21" s="8" t="s">
        <v>63</v>
      </c>
      <c r="N21" s="39"/>
    </row>
    <row r="22" spans="1:16" s="38" customFormat="1" ht="13.5" customHeight="1" x14ac:dyDescent="0.2">
      <c r="A22" s="32" t="s">
        <v>44</v>
      </c>
      <c r="B22" s="8">
        <v>9222.9</v>
      </c>
      <c r="C22" s="47">
        <v>218.9</v>
      </c>
      <c r="D22" s="8">
        <f>G22+I22+E22+F22+H22</f>
        <v>8005.1</v>
      </c>
      <c r="E22" s="8">
        <v>353.3</v>
      </c>
      <c r="F22" s="8">
        <v>13.1</v>
      </c>
      <c r="G22" s="8">
        <v>6846.2</v>
      </c>
      <c r="H22" s="8">
        <v>707.4</v>
      </c>
      <c r="I22" s="8">
        <v>85.1</v>
      </c>
      <c r="J22" s="8">
        <f>K22+L22+M22</f>
        <v>1217.8000000000002</v>
      </c>
      <c r="K22" s="8">
        <v>412.3</v>
      </c>
      <c r="L22" s="8">
        <v>543.6</v>
      </c>
      <c r="M22" s="8">
        <v>261.89999999999998</v>
      </c>
      <c r="N22" s="39"/>
    </row>
    <row r="23" spans="1:16" s="38" customFormat="1" ht="24" customHeight="1" x14ac:dyDescent="0.2">
      <c r="A23" s="32" t="s">
        <v>45</v>
      </c>
      <c r="B23" s="8">
        <v>5316.1</v>
      </c>
      <c r="C23" s="47">
        <v>66.2</v>
      </c>
      <c r="D23" s="8">
        <f>E23+F23+G23+H23+I23</f>
        <v>2942</v>
      </c>
      <c r="E23" s="8">
        <v>95.1</v>
      </c>
      <c r="F23" s="8">
        <v>36.6</v>
      </c>
      <c r="G23" s="8">
        <v>1416.2</v>
      </c>
      <c r="H23" s="8">
        <v>42</v>
      </c>
      <c r="I23" s="8">
        <v>1352.1</v>
      </c>
      <c r="J23" s="8">
        <f>K23+L23+M23</f>
        <v>2374.1000000000004</v>
      </c>
      <c r="K23" s="8">
        <v>1615.4</v>
      </c>
      <c r="L23" s="8">
        <v>350.2</v>
      </c>
      <c r="M23" s="8">
        <v>408.5</v>
      </c>
      <c r="N23" s="39"/>
    </row>
    <row r="24" spans="1:16" s="38" customFormat="1" ht="36.75" customHeight="1" x14ac:dyDescent="0.2">
      <c r="A24" s="32" t="s">
        <v>46</v>
      </c>
      <c r="B24" s="8">
        <v>1766.4</v>
      </c>
      <c r="C24" s="47">
        <v>100.7</v>
      </c>
      <c r="D24" s="8">
        <f>F24+H24+E24+G24</f>
        <v>518.79999999999995</v>
      </c>
      <c r="E24" s="8">
        <v>214.3</v>
      </c>
      <c r="F24" s="8">
        <v>195.2</v>
      </c>
      <c r="G24" s="8">
        <v>105.8</v>
      </c>
      <c r="H24" s="8">
        <v>3.5</v>
      </c>
      <c r="I24" s="8" t="s">
        <v>63</v>
      </c>
      <c r="J24" s="8">
        <f>M24+K24</f>
        <v>1247.5999999999999</v>
      </c>
      <c r="K24" s="8">
        <v>468.2</v>
      </c>
      <c r="L24" s="8" t="s">
        <v>63</v>
      </c>
      <c r="M24" s="8">
        <v>779.4</v>
      </c>
      <c r="N24" s="39"/>
    </row>
    <row r="25" spans="1:16" s="38" customFormat="1" ht="12" customHeight="1" x14ac:dyDescent="0.2">
      <c r="A25" s="34"/>
      <c r="B25" s="33"/>
      <c r="C25" s="33"/>
      <c r="D25" s="33"/>
      <c r="E25" s="33"/>
      <c r="F25" s="33"/>
      <c r="G25" s="33"/>
      <c r="H25" s="33"/>
      <c r="I25" s="33"/>
      <c r="J25" s="33"/>
      <c r="K25" s="41"/>
      <c r="L25" s="41"/>
      <c r="M25" s="33"/>
      <c r="N25" s="39"/>
    </row>
    <row r="26" spans="1:16" s="38" customFormat="1" ht="30" customHeight="1" x14ac:dyDescent="0.2">
      <c r="A26" s="100" t="s">
        <v>64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39"/>
    </row>
    <row r="27" spans="1:16" s="38" customFormat="1" ht="9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39"/>
    </row>
    <row r="28" spans="1:16" s="38" customFormat="1" ht="13.5" customHeight="1" x14ac:dyDescent="0.2">
      <c r="A28" s="1" t="s">
        <v>81</v>
      </c>
      <c r="B28" s="8">
        <v>285.8</v>
      </c>
      <c r="C28" s="47">
        <v>317.5</v>
      </c>
      <c r="D28" s="8">
        <f>E28+G28</f>
        <v>285.8</v>
      </c>
      <c r="E28" s="8">
        <v>238.5</v>
      </c>
      <c r="F28" s="8" t="s">
        <v>63</v>
      </c>
      <c r="G28" s="8">
        <v>47.3</v>
      </c>
      <c r="H28" s="8" t="s">
        <v>63</v>
      </c>
      <c r="I28" s="8" t="s">
        <v>63</v>
      </c>
      <c r="J28" s="8" t="s">
        <v>63</v>
      </c>
      <c r="K28" s="8" t="s">
        <v>63</v>
      </c>
      <c r="L28" s="8" t="s">
        <v>63</v>
      </c>
      <c r="M28" s="8" t="s">
        <v>63</v>
      </c>
      <c r="N28" s="39"/>
    </row>
    <row r="29" spans="1:16" s="38" customFormat="1" ht="24.75" customHeight="1" x14ac:dyDescent="0.2">
      <c r="A29" s="32" t="s">
        <v>62</v>
      </c>
      <c r="B29" s="8">
        <v>1042.8</v>
      </c>
      <c r="C29" s="47">
        <v>86</v>
      </c>
      <c r="D29" s="8">
        <f>H29+F29+G29+I29+E29</f>
        <v>1038.4000000000001</v>
      </c>
      <c r="E29" s="8">
        <v>55</v>
      </c>
      <c r="F29" s="8">
        <v>2.8</v>
      </c>
      <c r="G29" s="8">
        <v>527.70000000000005</v>
      </c>
      <c r="H29" s="21">
        <v>440.1</v>
      </c>
      <c r="I29" s="8">
        <v>12.8</v>
      </c>
      <c r="J29" s="8">
        <f>M29</f>
        <v>4.4000000000000004</v>
      </c>
      <c r="K29" s="8" t="s">
        <v>63</v>
      </c>
      <c r="L29" s="8" t="s">
        <v>63</v>
      </c>
      <c r="M29" s="8">
        <v>4.4000000000000004</v>
      </c>
      <c r="N29" s="39"/>
    </row>
    <row r="30" spans="1:16" s="38" customFormat="1" ht="13.5" customHeight="1" x14ac:dyDescent="0.2">
      <c r="A30" s="32" t="s">
        <v>54</v>
      </c>
      <c r="B30" s="72">
        <v>6175.7</v>
      </c>
      <c r="C30" s="73">
        <v>107.7</v>
      </c>
      <c r="D30" s="8">
        <f>E30+F30+H30+G30</f>
        <v>4633.8</v>
      </c>
      <c r="E30" s="8">
        <v>2835.6</v>
      </c>
      <c r="F30" s="8">
        <v>609</v>
      </c>
      <c r="G30" s="8">
        <v>1083.9000000000001</v>
      </c>
      <c r="H30" s="8">
        <v>105.3</v>
      </c>
      <c r="I30" s="8" t="s">
        <v>63</v>
      </c>
      <c r="J30" s="8">
        <f>K30+M30</f>
        <v>1541.9</v>
      </c>
      <c r="K30" s="8">
        <v>1289.5</v>
      </c>
      <c r="L30" s="8" t="s">
        <v>63</v>
      </c>
      <c r="M30" s="8">
        <v>252.4</v>
      </c>
      <c r="N30" s="39"/>
    </row>
    <row r="31" spans="1:16" s="38" customFormat="1" ht="24.75" customHeight="1" x14ac:dyDescent="0.2">
      <c r="A31" s="32" t="s">
        <v>61</v>
      </c>
      <c r="B31" s="8">
        <v>2949.9</v>
      </c>
      <c r="C31" s="47">
        <v>521.4</v>
      </c>
      <c r="D31" s="7">
        <f>H31+G31+F31+I31</f>
        <v>2942.1999999999994</v>
      </c>
      <c r="E31" s="8" t="s">
        <v>63</v>
      </c>
      <c r="F31" s="8">
        <v>0.1</v>
      </c>
      <c r="G31" s="8">
        <v>866.3</v>
      </c>
      <c r="H31" s="8">
        <v>2012.6</v>
      </c>
      <c r="I31" s="8">
        <v>63.2</v>
      </c>
      <c r="J31" s="8">
        <f>M31</f>
        <v>7.7</v>
      </c>
      <c r="K31" s="8" t="s">
        <v>63</v>
      </c>
      <c r="L31" s="8" t="s">
        <v>63</v>
      </c>
      <c r="M31" s="8">
        <v>7.7</v>
      </c>
      <c r="N31" s="39"/>
    </row>
    <row r="32" spans="1:16" s="38" customFormat="1" ht="14.25" customHeight="1" x14ac:dyDescent="0.2">
      <c r="A32" s="32" t="s">
        <v>47</v>
      </c>
      <c r="B32" s="74">
        <v>3112.9</v>
      </c>
      <c r="C32" s="75">
        <v>136.19999999999999</v>
      </c>
      <c r="D32" s="7">
        <f>G32+H32+F32</f>
        <v>3112.9</v>
      </c>
      <c r="E32" s="8" t="s">
        <v>63</v>
      </c>
      <c r="F32" s="8">
        <v>2.4</v>
      </c>
      <c r="G32" s="8">
        <v>3108.6</v>
      </c>
      <c r="H32" s="8">
        <v>1.9</v>
      </c>
      <c r="I32" s="8" t="s">
        <v>63</v>
      </c>
      <c r="J32" s="8" t="s">
        <v>63</v>
      </c>
      <c r="K32" s="8" t="s">
        <v>63</v>
      </c>
      <c r="L32" s="8" t="s">
        <v>63</v>
      </c>
      <c r="M32" s="8" t="s">
        <v>63</v>
      </c>
      <c r="N32" s="39"/>
    </row>
    <row r="33" spans="1:16" s="38" customFormat="1" ht="14.25" customHeight="1" x14ac:dyDescent="0.2">
      <c r="A33" s="32" t="s">
        <v>48</v>
      </c>
      <c r="B33" s="74">
        <v>154.6</v>
      </c>
      <c r="C33" s="75">
        <v>11.5</v>
      </c>
      <c r="D33" s="70">
        <f>H33+I33+F33</f>
        <v>154.6</v>
      </c>
      <c r="E33" s="8" t="s">
        <v>63</v>
      </c>
      <c r="F33" s="8">
        <v>0.9</v>
      </c>
      <c r="G33" s="8" t="s">
        <v>63</v>
      </c>
      <c r="H33" s="8">
        <v>153.19999999999999</v>
      </c>
      <c r="I33" s="8">
        <v>0.5</v>
      </c>
      <c r="J33" s="8" t="s">
        <v>63</v>
      </c>
      <c r="K33" s="8" t="s">
        <v>63</v>
      </c>
      <c r="L33" s="8" t="s">
        <v>63</v>
      </c>
      <c r="M33" s="8" t="s">
        <v>63</v>
      </c>
      <c r="N33" s="39"/>
    </row>
    <row r="34" spans="1:16" s="38" customFormat="1" ht="14.25" customHeight="1" x14ac:dyDescent="0.2">
      <c r="A34" s="32" t="s">
        <v>67</v>
      </c>
      <c r="B34" s="72">
        <v>175.1</v>
      </c>
      <c r="C34" s="73">
        <v>430.1</v>
      </c>
      <c r="D34" s="70">
        <f>E34+H34+F34+G34</f>
        <v>50.199999999999996</v>
      </c>
      <c r="E34" s="8">
        <v>41</v>
      </c>
      <c r="F34" s="8">
        <v>2.8</v>
      </c>
      <c r="G34" s="8">
        <v>2.5</v>
      </c>
      <c r="H34" s="8">
        <v>3.9</v>
      </c>
      <c r="I34" s="8" t="s">
        <v>63</v>
      </c>
      <c r="J34" s="8">
        <f>K34</f>
        <v>124.9</v>
      </c>
      <c r="K34" s="8">
        <v>124.9</v>
      </c>
      <c r="L34" s="8" t="s">
        <v>63</v>
      </c>
      <c r="M34" s="8" t="s">
        <v>63</v>
      </c>
      <c r="N34" s="39"/>
    </row>
    <row r="35" spans="1:16" s="38" customFormat="1" ht="14.25" customHeight="1" x14ac:dyDescent="0.2">
      <c r="A35" s="32" t="s">
        <v>70</v>
      </c>
      <c r="B35" s="72">
        <v>150.80000000000001</v>
      </c>
      <c r="C35" s="73">
        <v>426.2</v>
      </c>
      <c r="D35" s="70">
        <f>F35+E35+G35</f>
        <v>150.80000000000001</v>
      </c>
      <c r="E35" s="8">
        <v>2</v>
      </c>
      <c r="F35" s="8">
        <v>19</v>
      </c>
      <c r="G35" s="8">
        <v>129.80000000000001</v>
      </c>
      <c r="H35" s="8" t="s">
        <v>63</v>
      </c>
      <c r="I35" s="8" t="s">
        <v>63</v>
      </c>
      <c r="J35" s="8" t="s">
        <v>63</v>
      </c>
      <c r="K35" s="8" t="s">
        <v>63</v>
      </c>
      <c r="L35" s="8" t="s">
        <v>63</v>
      </c>
      <c r="M35" s="8" t="s">
        <v>63</v>
      </c>
      <c r="N35" s="39"/>
    </row>
    <row r="36" spans="1:16" s="38" customFormat="1" ht="24.75" customHeight="1" x14ac:dyDescent="0.2">
      <c r="A36" s="32" t="s">
        <v>60</v>
      </c>
      <c r="B36" s="72">
        <v>870.7</v>
      </c>
      <c r="C36" s="73">
        <v>48</v>
      </c>
      <c r="D36" s="8">
        <f>E36+F36+H36+G36</f>
        <v>870.4</v>
      </c>
      <c r="E36" s="7">
        <v>682.7</v>
      </c>
      <c r="F36" s="7">
        <v>65.900000000000006</v>
      </c>
      <c r="G36" s="8">
        <v>1.3</v>
      </c>
      <c r="H36" s="8">
        <v>120.5</v>
      </c>
      <c r="I36" s="8" t="s">
        <v>63</v>
      </c>
      <c r="J36" s="8">
        <f>M36</f>
        <v>0.3</v>
      </c>
      <c r="K36" s="8" t="s">
        <v>63</v>
      </c>
      <c r="L36" s="8" t="s">
        <v>63</v>
      </c>
      <c r="M36" s="8">
        <v>0.3</v>
      </c>
      <c r="N36" s="39"/>
    </row>
    <row r="37" spans="1:16" s="38" customFormat="1" ht="13.5" customHeight="1" x14ac:dyDescent="0.2">
      <c r="A37" s="32" t="s">
        <v>49</v>
      </c>
      <c r="B37" s="74">
        <v>4863.3999999999996</v>
      </c>
      <c r="C37" s="75">
        <v>114.8</v>
      </c>
      <c r="D37" s="8">
        <f>E37+F37+H37</f>
        <v>4686.2</v>
      </c>
      <c r="E37" s="8">
        <v>4281.8</v>
      </c>
      <c r="F37" s="8">
        <v>310</v>
      </c>
      <c r="G37" s="8" t="s">
        <v>63</v>
      </c>
      <c r="H37" s="7">
        <v>94.4</v>
      </c>
      <c r="I37" s="8" t="s">
        <v>63</v>
      </c>
      <c r="J37" s="7">
        <f>M37</f>
        <v>177.2</v>
      </c>
      <c r="K37" s="8" t="s">
        <v>63</v>
      </c>
      <c r="L37" s="8" t="s">
        <v>63</v>
      </c>
      <c r="M37" s="7">
        <v>177.2</v>
      </c>
      <c r="N37" s="39"/>
    </row>
    <row r="38" spans="1:16" s="38" customFormat="1" ht="24.75" customHeight="1" x14ac:dyDescent="0.2">
      <c r="A38" s="32" t="s">
        <v>50</v>
      </c>
      <c r="B38" s="72">
        <v>1150.7</v>
      </c>
      <c r="C38" s="73">
        <v>294.8</v>
      </c>
      <c r="D38" s="7">
        <f>E38+F38+H38+G38</f>
        <v>1069.1000000000001</v>
      </c>
      <c r="E38" s="7">
        <v>454.3</v>
      </c>
      <c r="F38" s="7">
        <v>31.6</v>
      </c>
      <c r="G38" s="8">
        <v>2.5</v>
      </c>
      <c r="H38" s="8">
        <v>580.70000000000005</v>
      </c>
      <c r="I38" s="8" t="s">
        <v>63</v>
      </c>
      <c r="J38" s="8">
        <f>M38</f>
        <v>81.599999999999994</v>
      </c>
      <c r="K38" s="8" t="s">
        <v>63</v>
      </c>
      <c r="L38" s="8" t="s">
        <v>63</v>
      </c>
      <c r="M38" s="8">
        <v>81.599999999999994</v>
      </c>
      <c r="N38" s="39"/>
    </row>
    <row r="39" spans="1:16" s="38" customFormat="1" ht="13.5" customHeight="1" x14ac:dyDescent="0.2">
      <c r="A39" s="32" t="s">
        <v>51</v>
      </c>
      <c r="B39" s="7">
        <v>3406.1</v>
      </c>
      <c r="C39" s="48">
        <v>276.2</v>
      </c>
      <c r="D39" s="7">
        <f>E39+F39+G39+H39</f>
        <v>3199.6000000000004</v>
      </c>
      <c r="E39" s="7">
        <v>985.9</v>
      </c>
      <c r="F39" s="8">
        <v>1285.9000000000001</v>
      </c>
      <c r="G39" s="8">
        <v>787</v>
      </c>
      <c r="H39" s="8">
        <v>140.80000000000001</v>
      </c>
      <c r="I39" s="8" t="s">
        <v>63</v>
      </c>
      <c r="J39" s="7">
        <f>M39</f>
        <v>206.5</v>
      </c>
      <c r="K39" s="8" t="s">
        <v>63</v>
      </c>
      <c r="L39" s="8" t="s">
        <v>63</v>
      </c>
      <c r="M39" s="7">
        <v>206.5</v>
      </c>
      <c r="N39" s="39"/>
    </row>
    <row r="40" spans="1:16" s="38" customFormat="1" ht="13.5" customHeight="1" x14ac:dyDescent="0.2">
      <c r="A40" s="32" t="s">
        <v>68</v>
      </c>
      <c r="B40" s="7">
        <v>538.4</v>
      </c>
      <c r="C40" s="49">
        <v>231.8</v>
      </c>
      <c r="D40" s="7">
        <f>H40+F40+G40</f>
        <v>514.09999999999991</v>
      </c>
      <c r="E40" s="7" t="s">
        <v>63</v>
      </c>
      <c r="F40" s="7">
        <v>15.2</v>
      </c>
      <c r="G40" s="7">
        <v>374.9</v>
      </c>
      <c r="H40" s="8">
        <v>124</v>
      </c>
      <c r="I40" s="8" t="s">
        <v>63</v>
      </c>
      <c r="J40" s="8">
        <f>M40</f>
        <v>24.3</v>
      </c>
      <c r="K40" s="8" t="s">
        <v>63</v>
      </c>
      <c r="L40" s="8" t="s">
        <v>63</v>
      </c>
      <c r="M40" s="8">
        <v>24.3</v>
      </c>
      <c r="N40" s="39"/>
    </row>
    <row r="41" spans="1:16" s="38" customFormat="1" ht="13.5" customHeight="1" thickBot="1" x14ac:dyDescent="0.25">
      <c r="A41" s="42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7"/>
    </row>
    <row r="42" spans="1:16" s="38" customFormat="1" ht="13.5" customHeight="1" x14ac:dyDescent="0.2"/>
    <row r="43" spans="1:16" s="1" customFormat="1" ht="13.5" customHeight="1" x14ac:dyDescent="0.2">
      <c r="A43" s="35" t="s">
        <v>55</v>
      </c>
      <c r="B43" s="31"/>
      <c r="C43" s="31"/>
      <c r="D43" s="31"/>
      <c r="G43" s="31"/>
      <c r="H43" s="31"/>
      <c r="I43" s="31"/>
      <c r="J43" s="31"/>
      <c r="K43" s="3"/>
      <c r="L43" s="3"/>
      <c r="M43" s="3"/>
    </row>
    <row r="44" spans="1:16" s="1" customFormat="1" ht="13.5" customHeight="1" x14ac:dyDescent="0.2">
      <c r="A44" s="35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</row>
    <row r="45" spans="1:16" s="1" customFormat="1" ht="13.5" customHeight="1" x14ac:dyDescent="0.2">
      <c r="A45" s="35"/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</row>
    <row r="46" spans="1:16" x14ac:dyDescent="0.2"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</row>
    <row r="47" spans="1:16" ht="16.5" x14ac:dyDescent="0.25">
      <c r="A47" s="46" t="s">
        <v>79</v>
      </c>
      <c r="B47" s="46"/>
      <c r="C47" s="45"/>
      <c r="D47" s="45"/>
      <c r="E47" s="45"/>
      <c r="F47" s="22"/>
      <c r="G47" s="22"/>
      <c r="H47" s="45"/>
      <c r="J47" s="46"/>
      <c r="K47" s="46" t="s">
        <v>78</v>
      </c>
      <c r="L47" s="16"/>
      <c r="M47" s="16"/>
    </row>
    <row r="48" spans="1:16" x14ac:dyDescent="0.2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1:13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1:13" x14ac:dyDescent="0.2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1:13" x14ac:dyDescent="0.2">
      <c r="A51" s="44" t="s">
        <v>27</v>
      </c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1:13" x14ac:dyDescent="0.2">
      <c r="A52" s="44">
        <v>324642</v>
      </c>
    </row>
    <row r="56" spans="1:13" x14ac:dyDescent="0.2">
      <c r="A56" s="43"/>
    </row>
  </sheetData>
  <mergeCells count="21">
    <mergeCell ref="C14:C15"/>
    <mergeCell ref="A26:M26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  <mergeCell ref="F14:F15"/>
    <mergeCell ref="G14:G15"/>
    <mergeCell ref="H14:H15"/>
    <mergeCell ref="B13:C13"/>
    <mergeCell ref="B14:B15"/>
    <mergeCell ref="I14:I15"/>
    <mergeCell ref="J14:J15"/>
    <mergeCell ref="K14:K15"/>
    <mergeCell ref="L14:L15"/>
    <mergeCell ref="M14:M15"/>
  </mergeCells>
  <pageMargins left="0.39370078740157483" right="0.19685039370078741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2025-07-11T08:15:19Z</cp:lastPrinted>
  <dcterms:created xsi:type="dcterms:W3CDTF">2010-06-14T05:23:00Z</dcterms:created>
  <dcterms:modified xsi:type="dcterms:W3CDTF">2025-07-15T07:52:07Z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