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Май\"/>
    </mc:Choice>
  </mc:AlternateContent>
  <xr:revisionPtr revIDLastSave="0" documentId="13_ncr:1_{DFA92C1C-B0E6-422F-8C7D-CD57EBB3C0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76" l="1"/>
  <c r="D40" i="76"/>
  <c r="J39" i="76"/>
  <c r="D39" i="76"/>
  <c r="J38" i="76"/>
  <c r="D38" i="76"/>
  <c r="J37" i="76"/>
  <c r="D37" i="76"/>
  <c r="D36" i="76"/>
  <c r="D35" i="76"/>
  <c r="J34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D20" i="76"/>
  <c r="J17" i="76"/>
  <c r="D17" i="76"/>
  <c r="D34" i="79" l="1"/>
  <c r="D37" i="79"/>
  <c r="D32" i="79"/>
  <c r="D31" i="79"/>
  <c r="J30" i="79"/>
  <c r="D30" i="79"/>
  <c r="D26" i="79"/>
  <c r="D25" i="79"/>
  <c r="D21" i="79"/>
  <c r="J37" i="79" l="1"/>
  <c r="J38" i="79"/>
  <c r="J39" i="79"/>
  <c r="D24" i="79" l="1"/>
  <c r="D39" i="79"/>
  <c r="D36" i="79"/>
  <c r="D35" i="79"/>
  <c r="D33" i="79"/>
  <c r="J26" i="79"/>
  <c r="D23" i="79"/>
  <c r="J22" i="79"/>
  <c r="D22" i="79"/>
  <c r="D20" i="79"/>
  <c r="J33" i="79" l="1"/>
  <c r="D38" i="79"/>
  <c r="D29" i="79"/>
  <c r="J24" i="79"/>
  <c r="J23" i="79"/>
  <c r="J21" i="79"/>
  <c r="J36" i="79"/>
  <c r="J29" i="79"/>
  <c r="J17" i="79" l="1"/>
  <c r="D17" i="79"/>
</calcChain>
</file>

<file path=xl/sharedStrings.xml><?xml version="1.0" encoding="utf-8"?>
<sst xmlns="http://schemas.openxmlformats.org/spreadsheetml/2006/main" count="238" uniqueCount="90">
  <si>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</si>
  <si>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</si>
  <si>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</si>
  <si>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</si>
  <si>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</si>
  <si>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</si>
  <si>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</si>
  <si>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</si>
  <si>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</si>
  <si>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</si>
  <si>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</si>
  <si>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</si>
  <si>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</si>
  <si>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</si>
  <si>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</si>
  <si>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</si>
  <si>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</si>
  <si>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</si>
  <si>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</si>
  <si>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</si>
  <si>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</si>
  <si>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</si>
  <si>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</si>
  <si>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</si>
  <si>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</si>
  <si>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</si>
  <si>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</si>
  <si>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</si>
  <si>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</si>
  <si>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</si>
  <si>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</si>
  <si>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</si>
  <si>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</si>
  <si>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</si>
  <si>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</si>
  <si>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</si>
  <si>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</si>
  <si>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</si>
  <si>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</si>
  <si>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</si>
  <si>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</si>
  <si>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</si>
  <si>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</si>
  <si>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</si>
  <si>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</si>
  <si>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</si>
  <si>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</si>
  <si>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</si>
  <si>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</si>
  <si>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</si>
  <si>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</si>
  <si>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</si>
  <si>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</si>
  <si>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</si>
  <si>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</si>
  <si>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</si>
  <si>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</si>
  <si>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</si>
  <si>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</si>
  <si>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</si>
  <si>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</si>
  <si>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</si>
  <si>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</si>
  <si>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</si>
  <si>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</si>
  <si>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</si>
  <si>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</si>
  <si>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</si>
  <si>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</si>
  <si>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</si>
  <si>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</si>
  <si>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</si>
  <si>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</si>
  <si>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</si>
  <si>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</si>
  <si>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</si>
  <si>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</si>
  <si>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>в январе-мае 2025г.</t>
  </si>
  <si>
    <r>
      <t>в %  к январю-маю 2024г.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</si>
  <si>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в % к  январю-маю  2024г. </t>
    </r>
    <r>
      <rPr>
        <b/>
        <vertAlign val="superscript"/>
        <sz val="9"/>
        <rFont val="Times New Roman"/>
        <family val="1"/>
        <charset val="204"/>
      </rPr>
      <t>1</t>
    </r>
  </si>
  <si>
    <r>
      <t>2024-жылдын январь-майына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</si>
  <si>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2025-жылдын январь-майындагы каржылоо булактары боюнча негизги капиталга  </t>
  </si>
  <si>
    <r>
      <t>2024-жылдын январь-майына карата % менен</t>
    </r>
    <r>
      <rPr>
        <b/>
        <vertAlign val="superscript"/>
        <sz val="9"/>
        <rFont val="Times New Roman"/>
        <family val="1"/>
        <charset val="204"/>
      </rPr>
      <t>1</t>
    </r>
  </si>
  <si>
    <t xml:space="preserve"> Председатель</t>
  </si>
  <si>
    <t>Б.Ж. Кудайбергенов</t>
  </si>
  <si>
    <t>Төрага</t>
  </si>
  <si>
    <t>13 июня 2025 года</t>
  </si>
  <si>
    <t>2025-жылдын 13-июну</t>
  </si>
  <si>
    <t>Строительство</t>
  </si>
  <si>
    <t>Курулуш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</si>
</sst>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3" fontId="9" fillId="0" borderId="0" xfId="0" applyNumberFormat="1" applyFont="1"/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3"/>
  <sheetViews>
    <sheetView tabSelected="1" zoomScaleNormal="100" zoomScaleSheetLayoutView="90" workbookViewId="0">
      <selection activeCell="B61" sqref="B61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86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18"/>
      <c r="O10" s="18"/>
      <c r="P10" s="18"/>
      <c r="Q10" s="18"/>
    </row>
    <row r="11" spans="1:17" ht="15.75" customHeight="1" x14ac:dyDescent="0.25">
      <c r="A11" s="90" t="s">
        <v>77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18"/>
      <c r="O11" s="18"/>
      <c r="P11" s="18"/>
      <c r="Q11" s="18"/>
    </row>
    <row r="12" spans="1:17" s="18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7" s="1" customFormat="1" ht="18" customHeight="1" x14ac:dyDescent="0.2">
      <c r="A13" s="92"/>
      <c r="B13" s="83" t="s">
        <v>74</v>
      </c>
      <c r="C13" s="84"/>
      <c r="D13" s="26"/>
      <c r="E13" s="95" t="s">
        <v>4</v>
      </c>
      <c r="F13" s="96"/>
      <c r="G13" s="96"/>
      <c r="H13" s="96"/>
      <c r="I13" s="97"/>
      <c r="J13" s="55"/>
      <c r="K13" s="95" t="s">
        <v>4</v>
      </c>
      <c r="L13" s="96"/>
      <c r="M13" s="96"/>
    </row>
    <row r="14" spans="1:17" s="1" customFormat="1" ht="12.75" customHeight="1" x14ac:dyDescent="0.2">
      <c r="A14" s="93"/>
      <c r="B14" s="85" t="s">
        <v>72</v>
      </c>
      <c r="C14" s="87" t="s">
        <v>79</v>
      </c>
      <c r="D14" s="98" t="s">
        <v>5</v>
      </c>
      <c r="E14" s="98" t="s">
        <v>6</v>
      </c>
      <c r="F14" s="98" t="s">
        <v>7</v>
      </c>
      <c r="G14" s="98" t="s">
        <v>8</v>
      </c>
      <c r="H14" s="98" t="s">
        <v>9</v>
      </c>
      <c r="I14" s="101" t="s">
        <v>10</v>
      </c>
      <c r="J14" s="101" t="s">
        <v>11</v>
      </c>
      <c r="K14" s="102" t="s">
        <v>12</v>
      </c>
      <c r="L14" s="102" t="s">
        <v>71</v>
      </c>
      <c r="M14" s="104" t="s">
        <v>13</v>
      </c>
    </row>
    <row r="15" spans="1:17" s="1" customFormat="1" ht="75.75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6"/>
      <c r="J15" s="86"/>
      <c r="K15" s="103"/>
      <c r="L15" s="103"/>
      <c r="M15" s="105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89845.4</v>
      </c>
      <c r="C17" s="57">
        <v>155.19999999999999</v>
      </c>
      <c r="D17" s="9">
        <f>E17+F17+G17+H17+I17</f>
        <v>81799.7</v>
      </c>
      <c r="E17" s="9">
        <v>27821</v>
      </c>
      <c r="F17" s="9">
        <v>1582.4</v>
      </c>
      <c r="G17" s="9">
        <v>26576.2</v>
      </c>
      <c r="H17" s="9">
        <v>24151.9</v>
      </c>
      <c r="I17" s="9">
        <v>1668.2</v>
      </c>
      <c r="J17" s="9">
        <f>K17+L17+M17</f>
        <v>8045.7</v>
      </c>
      <c r="K17" s="45">
        <v>5858.5</v>
      </c>
      <c r="L17" s="9">
        <v>963.5</v>
      </c>
      <c r="M17" s="9">
        <v>1223.7</v>
      </c>
      <c r="N17" s="58"/>
      <c r="O17" s="59"/>
      <c r="P17" s="60"/>
      <c r="Q17" s="61"/>
      <c r="R17" s="62"/>
      <c r="S17" s="62"/>
      <c r="T17" s="63"/>
    </row>
    <row r="18" spans="1:24" s="68" customFormat="1" ht="13.5" customHeight="1" x14ac:dyDescent="0.25">
      <c r="A18" s="29" t="s">
        <v>78</v>
      </c>
      <c r="B18" s="65" t="s">
        <v>73</v>
      </c>
      <c r="C18" s="65" t="s">
        <v>73</v>
      </c>
      <c r="D18" s="10">
        <v>160.9</v>
      </c>
      <c r="E18" s="10">
        <v>542.70000000000005</v>
      </c>
      <c r="F18" s="10">
        <v>195</v>
      </c>
      <c r="G18" s="57">
        <v>116</v>
      </c>
      <c r="H18" s="10">
        <v>114.5</v>
      </c>
      <c r="I18" s="20">
        <v>154.1</v>
      </c>
      <c r="J18" s="10">
        <v>113.9</v>
      </c>
      <c r="K18" s="10">
        <v>134.1</v>
      </c>
      <c r="L18" s="20">
        <v>93.6</v>
      </c>
      <c r="M18" s="10">
        <v>73.7</v>
      </c>
      <c r="N18" s="58"/>
      <c r="O18" s="59"/>
      <c r="P18" s="60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45"/>
      <c r="K19" s="9"/>
      <c r="L19" s="10"/>
      <c r="M19" s="9"/>
      <c r="N19" s="58"/>
      <c r="O19" s="59"/>
      <c r="P19" s="60"/>
      <c r="Q19" s="62"/>
      <c r="R19" s="46"/>
      <c r="S19" s="62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1128</v>
      </c>
      <c r="C20" s="49">
        <v>122.4</v>
      </c>
      <c r="D20" s="8">
        <f>G20+E20+F20+H20+I20</f>
        <v>1128</v>
      </c>
      <c r="E20" s="8">
        <v>945.8</v>
      </c>
      <c r="F20" s="8">
        <v>14</v>
      </c>
      <c r="G20" s="8">
        <v>56</v>
      </c>
      <c r="H20" s="8">
        <v>76.5</v>
      </c>
      <c r="I20" s="8">
        <v>35.700000000000003</v>
      </c>
      <c r="J20" s="8" t="s">
        <v>63</v>
      </c>
      <c r="K20" s="8" t="s">
        <v>63</v>
      </c>
      <c r="L20" s="8" t="s">
        <v>63</v>
      </c>
      <c r="M20" s="8" t="s">
        <v>63</v>
      </c>
      <c r="N20" s="58"/>
      <c r="O20" s="59"/>
      <c r="P20" s="60"/>
      <c r="Q20" s="69"/>
      <c r="R20" s="69"/>
      <c r="S20" s="69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15404.3</v>
      </c>
      <c r="C21" s="49">
        <v>101.2</v>
      </c>
      <c r="D21" s="8">
        <f>G21+I21+E21+F21</f>
        <v>12001.800000000001</v>
      </c>
      <c r="E21" s="8">
        <v>12.1</v>
      </c>
      <c r="F21" s="8">
        <v>8</v>
      </c>
      <c r="G21" s="8">
        <v>11955.6</v>
      </c>
      <c r="H21" s="8" t="s">
        <v>63</v>
      </c>
      <c r="I21" s="8">
        <v>26.1</v>
      </c>
      <c r="J21" s="8">
        <f>L21+K21</f>
        <v>3402.5</v>
      </c>
      <c r="K21" s="8">
        <v>3064.4</v>
      </c>
      <c r="L21" s="70">
        <v>338.1</v>
      </c>
      <c r="M21" s="8" t="s">
        <v>63</v>
      </c>
      <c r="N21" s="58"/>
      <c r="O21" s="59"/>
      <c r="P21" s="60"/>
      <c r="Q21" s="69"/>
      <c r="R21" s="69"/>
      <c r="S21" s="69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8263.6</v>
      </c>
      <c r="C22" s="49">
        <v>311.2</v>
      </c>
      <c r="D22" s="8">
        <f>G22+I22+E22+F22+H22</f>
        <v>7284.6</v>
      </c>
      <c r="E22" s="8">
        <v>305.7</v>
      </c>
      <c r="F22" s="8">
        <v>0.6</v>
      </c>
      <c r="G22" s="8">
        <v>6655.1</v>
      </c>
      <c r="H22" s="8">
        <v>240.2</v>
      </c>
      <c r="I22" s="8">
        <v>83</v>
      </c>
      <c r="J22" s="8">
        <f>K22+L22+M22</f>
        <v>979</v>
      </c>
      <c r="K22" s="8">
        <v>412.3</v>
      </c>
      <c r="L22" s="8">
        <v>406.3</v>
      </c>
      <c r="M22" s="8">
        <v>160.4</v>
      </c>
      <c r="N22" s="58"/>
      <c r="O22" s="59"/>
      <c r="P22" s="60"/>
      <c r="Q22" s="69"/>
      <c r="R22" s="69"/>
      <c r="S22" s="69"/>
      <c r="T22" s="12"/>
      <c r="U22" s="11"/>
      <c r="V22" s="31"/>
    </row>
    <row r="23" spans="1:24" s="1" customFormat="1" ht="36" x14ac:dyDescent="0.2">
      <c r="A23" s="71" t="s">
        <v>18</v>
      </c>
      <c r="B23" s="8">
        <v>4470.3</v>
      </c>
      <c r="C23" s="49">
        <v>100.2</v>
      </c>
      <c r="D23" s="8">
        <f>E23+F23+G23+H23+I23</f>
        <v>2471.8000000000002</v>
      </c>
      <c r="E23" s="8">
        <v>79.8</v>
      </c>
      <c r="F23" s="8">
        <v>21.1</v>
      </c>
      <c r="G23" s="8">
        <v>1113.9000000000001</v>
      </c>
      <c r="H23" s="8">
        <v>21.9</v>
      </c>
      <c r="I23" s="8">
        <v>1235.0999999999999</v>
      </c>
      <c r="J23" s="8">
        <f>K23+L23+M23</f>
        <v>1998.4999999999998</v>
      </c>
      <c r="K23" s="8">
        <v>1476.6</v>
      </c>
      <c r="L23" s="8">
        <v>219.1</v>
      </c>
      <c r="M23" s="8">
        <v>302.8</v>
      </c>
      <c r="N23" s="58"/>
      <c r="O23" s="59"/>
      <c r="P23" s="60"/>
      <c r="Q23" s="69"/>
      <c r="R23" s="69"/>
      <c r="S23" s="69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943.8</v>
      </c>
      <c r="C24" s="49">
        <v>101.4</v>
      </c>
      <c r="D24" s="8">
        <f>F24+H24+E24+G24</f>
        <v>370.5</v>
      </c>
      <c r="E24" s="8">
        <v>141.9</v>
      </c>
      <c r="F24" s="8">
        <v>132.9</v>
      </c>
      <c r="G24" s="8">
        <v>92.6</v>
      </c>
      <c r="H24" s="8">
        <v>3.1</v>
      </c>
      <c r="I24" s="8" t="s">
        <v>63</v>
      </c>
      <c r="J24" s="8">
        <f>M24+K24</f>
        <v>573.29999999999995</v>
      </c>
      <c r="K24" s="8">
        <v>318.2</v>
      </c>
      <c r="L24" s="8" t="s">
        <v>63</v>
      </c>
      <c r="M24" s="8">
        <v>255.1</v>
      </c>
      <c r="N24" s="58"/>
      <c r="O24" s="59"/>
      <c r="P24" s="60"/>
      <c r="Q24" s="69"/>
      <c r="R24" s="69"/>
      <c r="S24" s="69"/>
      <c r="T24" s="12"/>
      <c r="U24" s="11"/>
      <c r="V24" s="31"/>
    </row>
    <row r="25" spans="1:24" s="1" customFormat="1" ht="13.5" customHeight="1" x14ac:dyDescent="0.2">
      <c r="A25" s="71" t="s">
        <v>88</v>
      </c>
      <c r="B25" s="8">
        <v>238.5</v>
      </c>
      <c r="C25" s="49">
        <v>337.2</v>
      </c>
      <c r="D25" s="8">
        <f>E25</f>
        <v>238.5</v>
      </c>
      <c r="E25" s="8">
        <v>238.5</v>
      </c>
      <c r="F25" s="8" t="s">
        <v>63</v>
      </c>
      <c r="G25" s="8" t="s">
        <v>63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58"/>
      <c r="O25" s="59"/>
      <c r="P25" s="60"/>
      <c r="Q25" s="69"/>
      <c r="R25" s="69"/>
      <c r="S25" s="69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544.1</v>
      </c>
      <c r="C26" s="49">
        <v>63.6</v>
      </c>
      <c r="D26" s="8">
        <f>H26+F26+G26+I26+E26</f>
        <v>539.70000000000005</v>
      </c>
      <c r="E26" s="8">
        <v>48</v>
      </c>
      <c r="F26" s="8">
        <v>2.5</v>
      </c>
      <c r="G26" s="8">
        <v>160.80000000000001</v>
      </c>
      <c r="H26" s="21">
        <v>315.60000000000002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58"/>
      <c r="O26" s="59"/>
      <c r="P26" s="60"/>
      <c r="Q26" s="69"/>
      <c r="R26" s="69"/>
      <c r="S26" s="69"/>
      <c r="T26" s="12"/>
      <c r="U26" s="11"/>
      <c r="V26" s="31"/>
    </row>
    <row r="27" spans="1:24" s="1" customFormat="1" ht="12" customHeight="1" x14ac:dyDescent="0.2">
      <c r="A27" s="34"/>
      <c r="N27" s="58"/>
      <c r="O27" s="59"/>
      <c r="P27" s="60"/>
      <c r="Q27" s="69"/>
      <c r="R27" s="69"/>
      <c r="S27" s="69"/>
      <c r="T27" s="12"/>
      <c r="U27" s="11"/>
      <c r="V27" s="31"/>
    </row>
    <row r="28" spans="1:24" s="1" customFormat="1" ht="32.25" customHeight="1" x14ac:dyDescent="0.2">
      <c r="A28" s="100" t="s">
        <v>53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58"/>
      <c r="O28" s="59"/>
      <c r="P28" s="60"/>
      <c r="Q28" s="69"/>
      <c r="R28" s="31"/>
    </row>
    <row r="29" spans="1:24" s="1" customFormat="1" ht="32.25" customHeight="1" x14ac:dyDescent="0.2">
      <c r="A29" s="71" t="s">
        <v>21</v>
      </c>
      <c r="B29" s="72">
        <v>1973.2</v>
      </c>
      <c r="C29" s="73">
        <v>46.6</v>
      </c>
      <c r="D29" s="8">
        <f>E29+F29+H29+G29</f>
        <v>1397.2</v>
      </c>
      <c r="E29" s="8">
        <v>575.5</v>
      </c>
      <c r="F29" s="8">
        <v>299.5</v>
      </c>
      <c r="G29" s="8">
        <v>415.2</v>
      </c>
      <c r="H29" s="8">
        <v>107</v>
      </c>
      <c r="I29" s="8" t="s">
        <v>63</v>
      </c>
      <c r="J29" s="8">
        <f>K29+M29</f>
        <v>576</v>
      </c>
      <c r="K29" s="8">
        <v>444.7</v>
      </c>
      <c r="L29" s="8" t="s">
        <v>63</v>
      </c>
      <c r="M29" s="8">
        <v>131.30000000000001</v>
      </c>
      <c r="N29" s="58"/>
      <c r="O29" s="59"/>
      <c r="P29" s="60"/>
      <c r="Q29" s="69"/>
      <c r="R29" s="31"/>
    </row>
    <row r="30" spans="1:24" s="1" customFormat="1" ht="13.5" customHeight="1" x14ac:dyDescent="0.2">
      <c r="A30" s="27" t="s">
        <v>59</v>
      </c>
      <c r="B30" s="74">
        <v>1038.5999999999999</v>
      </c>
      <c r="C30" s="75">
        <v>348.8</v>
      </c>
      <c r="D30" s="7">
        <f>H30+G30</f>
        <v>1030.9000000000001</v>
      </c>
      <c r="E30" s="8" t="s">
        <v>63</v>
      </c>
      <c r="F30" s="8" t="s">
        <v>63</v>
      </c>
      <c r="G30" s="8">
        <v>376.2</v>
      </c>
      <c r="H30" s="8">
        <v>654.70000000000005</v>
      </c>
      <c r="I30" s="8" t="s">
        <v>63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58"/>
      <c r="O30" s="59"/>
      <c r="P30" s="60"/>
      <c r="Q30" s="69"/>
      <c r="R30" s="31"/>
      <c r="U30" s="2"/>
    </row>
    <row r="31" spans="1:24" s="1" customFormat="1" ht="13.5" customHeight="1" x14ac:dyDescent="0.2">
      <c r="A31" s="27" t="s">
        <v>22</v>
      </c>
      <c r="B31" s="74">
        <v>2642.9</v>
      </c>
      <c r="C31" s="75">
        <v>137.69999999999999</v>
      </c>
      <c r="D31" s="7">
        <f>G31+H31+F31</f>
        <v>2642.9</v>
      </c>
      <c r="E31" s="8" t="s">
        <v>63</v>
      </c>
      <c r="F31" s="8">
        <v>2.4</v>
      </c>
      <c r="G31" s="8">
        <v>2638.6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58"/>
      <c r="O31" s="59"/>
      <c r="P31" s="60"/>
      <c r="Q31" s="69"/>
      <c r="R31" s="31"/>
    </row>
    <row r="32" spans="1:24" ht="13.5" customHeight="1" x14ac:dyDescent="0.2">
      <c r="A32" s="27" t="s">
        <v>23</v>
      </c>
      <c r="B32" s="74">
        <v>85.4</v>
      </c>
      <c r="C32" s="75">
        <v>8.1999999999999993</v>
      </c>
      <c r="D32" s="70">
        <f>H32+I32+F32</f>
        <v>85.399999999999991</v>
      </c>
      <c r="E32" s="8" t="s">
        <v>63</v>
      </c>
      <c r="F32" s="8">
        <v>0.8</v>
      </c>
      <c r="G32" s="8" t="s">
        <v>63</v>
      </c>
      <c r="H32" s="8">
        <v>84.1</v>
      </c>
      <c r="I32" s="8">
        <v>0.5</v>
      </c>
      <c r="J32" s="8" t="s">
        <v>63</v>
      </c>
      <c r="K32" s="8" t="s">
        <v>63</v>
      </c>
      <c r="L32" s="8" t="s">
        <v>63</v>
      </c>
      <c r="M32" s="8" t="s">
        <v>63</v>
      </c>
      <c r="N32" s="58"/>
      <c r="O32" s="59"/>
      <c r="P32" s="60"/>
      <c r="Q32" s="69"/>
      <c r="R32" s="31"/>
    </row>
    <row r="33" spans="1:19" ht="24.75" customHeight="1" x14ac:dyDescent="0.2">
      <c r="A33" s="32" t="s">
        <v>66</v>
      </c>
      <c r="B33" s="72">
        <v>130.69999999999999</v>
      </c>
      <c r="C33" s="73">
        <v>534.79999999999995</v>
      </c>
      <c r="D33" s="70">
        <f>E33+H33</f>
        <v>31.2</v>
      </c>
      <c r="E33" s="8">
        <v>30.8</v>
      </c>
      <c r="F33" s="8" t="s">
        <v>63</v>
      </c>
      <c r="G33" s="8" t="s">
        <v>63</v>
      </c>
      <c r="H33" s="8">
        <v>0.4</v>
      </c>
      <c r="I33" s="8" t="s">
        <v>63</v>
      </c>
      <c r="J33" s="8">
        <f>K33</f>
        <v>99.5</v>
      </c>
      <c r="K33" s="8">
        <v>99.5</v>
      </c>
      <c r="L33" s="8" t="s">
        <v>63</v>
      </c>
      <c r="M33" s="8" t="s">
        <v>63</v>
      </c>
      <c r="N33" s="58"/>
      <c r="O33" s="59"/>
      <c r="P33" s="60"/>
      <c r="Q33" s="69"/>
      <c r="R33" s="31"/>
    </row>
    <row r="34" spans="1:19" ht="24.75" customHeight="1" x14ac:dyDescent="0.2">
      <c r="A34" s="32" t="s">
        <v>69</v>
      </c>
      <c r="B34" s="72">
        <v>19</v>
      </c>
      <c r="C34" s="73" t="s">
        <v>63</v>
      </c>
      <c r="D34" s="70">
        <f>F34</f>
        <v>19</v>
      </c>
      <c r="E34" s="8" t="s">
        <v>63</v>
      </c>
      <c r="F34" s="8">
        <v>19</v>
      </c>
      <c r="G34" s="8" t="s">
        <v>63</v>
      </c>
      <c r="H34" s="8" t="s">
        <v>63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58"/>
      <c r="O34" s="59"/>
      <c r="P34" s="60"/>
      <c r="Q34" s="69"/>
      <c r="R34" s="31"/>
    </row>
    <row r="35" spans="1:19" s="1" customFormat="1" ht="24.75" customHeight="1" x14ac:dyDescent="0.2">
      <c r="A35" s="32" t="s">
        <v>58</v>
      </c>
      <c r="B35" s="72">
        <v>1213.2</v>
      </c>
      <c r="C35" s="73">
        <v>123.9</v>
      </c>
      <c r="D35" s="8">
        <f>E35+F35+H35</f>
        <v>1213.2</v>
      </c>
      <c r="E35" s="7">
        <v>318.5</v>
      </c>
      <c r="F35" s="7">
        <v>774.7</v>
      </c>
      <c r="G35" s="8" t="s">
        <v>63</v>
      </c>
      <c r="H35" s="8">
        <v>120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58"/>
      <c r="O35" s="59"/>
      <c r="P35" s="60"/>
      <c r="Q35" s="69"/>
      <c r="R35" s="31"/>
    </row>
    <row r="36" spans="1:19" s="1" customFormat="1" ht="13.5" customHeight="1" x14ac:dyDescent="0.2">
      <c r="A36" s="27" t="s">
        <v>24</v>
      </c>
      <c r="B36" s="74">
        <v>2968.1</v>
      </c>
      <c r="C36" s="75">
        <v>112.2</v>
      </c>
      <c r="D36" s="8">
        <f>E36+F36+H36</f>
        <v>2837.7000000000003</v>
      </c>
      <c r="E36" s="8">
        <v>2599.3000000000002</v>
      </c>
      <c r="F36" s="8">
        <v>176</v>
      </c>
      <c r="G36" s="8" t="s">
        <v>63</v>
      </c>
      <c r="H36" s="7">
        <v>62.4</v>
      </c>
      <c r="I36" s="8" t="s">
        <v>63</v>
      </c>
      <c r="J36" s="7">
        <f>M36</f>
        <v>130.4</v>
      </c>
      <c r="K36" s="8" t="s">
        <v>63</v>
      </c>
      <c r="L36" s="8" t="s">
        <v>63</v>
      </c>
      <c r="M36" s="7">
        <v>130.4</v>
      </c>
      <c r="N36" s="58"/>
      <c r="O36" s="59"/>
      <c r="P36" s="60"/>
      <c r="Q36" s="69"/>
      <c r="R36" s="31"/>
    </row>
    <row r="37" spans="1:19" s="1" customFormat="1" ht="24.75" customHeight="1" x14ac:dyDescent="0.2">
      <c r="A37" s="32" t="s">
        <v>25</v>
      </c>
      <c r="B37" s="72">
        <v>425.6</v>
      </c>
      <c r="C37" s="73">
        <v>166.7</v>
      </c>
      <c r="D37" s="7">
        <f>E37+F37+H37+G37</f>
        <v>399.79999999999995</v>
      </c>
      <c r="E37" s="7">
        <v>361.4</v>
      </c>
      <c r="F37" s="7">
        <v>19.399999999999999</v>
      </c>
      <c r="G37" s="8">
        <v>2.5</v>
      </c>
      <c r="H37" s="8">
        <v>16.5</v>
      </c>
      <c r="I37" s="8" t="s">
        <v>63</v>
      </c>
      <c r="J37" s="8">
        <f>M37</f>
        <v>25.8</v>
      </c>
      <c r="K37" s="8" t="s">
        <v>63</v>
      </c>
      <c r="L37" s="8" t="s">
        <v>63</v>
      </c>
      <c r="M37" s="8">
        <v>25.8</v>
      </c>
      <c r="N37" s="58"/>
      <c r="O37" s="59"/>
      <c r="P37" s="60"/>
      <c r="Q37" s="69"/>
      <c r="R37" s="31"/>
    </row>
    <row r="38" spans="1:19" s="1" customFormat="1" ht="13.5" customHeight="1" x14ac:dyDescent="0.2">
      <c r="A38" s="27" t="s">
        <v>26</v>
      </c>
      <c r="B38" s="7">
        <v>1902.2</v>
      </c>
      <c r="C38" s="50">
        <v>309.39999999999998</v>
      </c>
      <c r="D38" s="7">
        <f>E38+F38+G38+H38</f>
        <v>1715.1</v>
      </c>
      <c r="E38" s="7">
        <v>790.8</v>
      </c>
      <c r="F38" s="8">
        <v>82.9</v>
      </c>
      <c r="G38" s="8">
        <v>758.4</v>
      </c>
      <c r="H38" s="8">
        <v>83</v>
      </c>
      <c r="I38" s="8" t="s">
        <v>63</v>
      </c>
      <c r="J38" s="7">
        <f>M38</f>
        <v>187.1</v>
      </c>
      <c r="K38" s="8" t="s">
        <v>63</v>
      </c>
      <c r="L38" s="8" t="s">
        <v>63</v>
      </c>
      <c r="M38" s="7">
        <v>187.1</v>
      </c>
      <c r="N38" s="58"/>
      <c r="O38" s="59"/>
      <c r="P38" s="60"/>
      <c r="Q38" s="69"/>
      <c r="R38" s="31"/>
    </row>
    <row r="39" spans="1:19" s="1" customFormat="1" ht="13.5" customHeight="1" x14ac:dyDescent="0.2">
      <c r="A39" s="27" t="s">
        <v>65</v>
      </c>
      <c r="B39" s="7">
        <v>481</v>
      </c>
      <c r="C39" s="51">
        <v>402.7</v>
      </c>
      <c r="D39" s="7">
        <f>H39+F39+G39</f>
        <v>462.2</v>
      </c>
      <c r="E39" s="7" t="s">
        <v>63</v>
      </c>
      <c r="F39" s="7">
        <v>4.4000000000000004</v>
      </c>
      <c r="G39" s="7">
        <v>373</v>
      </c>
      <c r="H39" s="8">
        <v>84.8</v>
      </c>
      <c r="I39" s="8" t="s">
        <v>63</v>
      </c>
      <c r="J39" s="8">
        <f>M39</f>
        <v>18.8</v>
      </c>
      <c r="K39" s="8" t="s">
        <v>63</v>
      </c>
      <c r="L39" s="8" t="s">
        <v>63</v>
      </c>
      <c r="M39" s="8">
        <v>18.8</v>
      </c>
      <c r="N39" s="58"/>
      <c r="O39" s="59"/>
      <c r="P39" s="60"/>
      <c r="Q39" s="69"/>
      <c r="R39" s="31"/>
    </row>
    <row r="40" spans="1:19" s="1" customFormat="1" ht="13.5" customHeight="1" thickBot="1" x14ac:dyDescent="0.25">
      <c r="A40" s="76"/>
      <c r="B40" s="77"/>
      <c r="C40" s="77"/>
      <c r="D40" s="19"/>
      <c r="E40" s="77"/>
      <c r="F40" s="77"/>
      <c r="G40" s="77"/>
      <c r="H40" s="77"/>
      <c r="I40" s="77"/>
      <c r="J40" s="77"/>
      <c r="K40" s="77"/>
      <c r="L40" s="77"/>
      <c r="M40" s="77"/>
      <c r="N40" s="58"/>
      <c r="O40" s="59"/>
      <c r="P40" s="60"/>
      <c r="Q40" s="69"/>
      <c r="R40" s="31"/>
      <c r="S40" s="31"/>
    </row>
    <row r="41" spans="1:19" s="1" customFormat="1" ht="13.5" customHeight="1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1"/>
      <c r="O41" s="59"/>
      <c r="P41" s="60"/>
      <c r="Q41" s="69"/>
      <c r="R41" s="31"/>
      <c r="S41" s="31"/>
    </row>
    <row r="42" spans="1:19" s="1" customFormat="1" ht="13.5" customHeight="1" x14ac:dyDescent="0.2">
      <c r="A42" s="35" t="s">
        <v>52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58"/>
      <c r="O42" s="59"/>
      <c r="P42" s="60"/>
      <c r="Q42" s="69"/>
      <c r="R42" s="31"/>
    </row>
    <row r="43" spans="1:19" s="1" customFormat="1" ht="13.5" customHeight="1" x14ac:dyDescent="0.2">
      <c r="A43" s="35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9" ht="15.75" x14ac:dyDescent="0.25">
      <c r="A44" s="78"/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</row>
    <row r="45" spans="1:19" s="47" customFormat="1" ht="16.5" x14ac:dyDescent="0.25">
      <c r="B45" s="48"/>
      <c r="C45" s="48"/>
      <c r="D45" s="48"/>
      <c r="E45" s="79"/>
      <c r="G45" s="80"/>
      <c r="H45" s="17"/>
      <c r="I45" s="17"/>
      <c r="J45" s="17"/>
      <c r="K45" s="48"/>
      <c r="M45" s="17"/>
    </row>
    <row r="46" spans="1:19" x14ac:dyDescent="0.2">
      <c r="A46" s="8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9" ht="16.5" x14ac:dyDescent="0.25">
      <c r="A47" s="47"/>
      <c r="B47" s="52"/>
      <c r="C47" s="52"/>
      <c r="D47" s="48"/>
      <c r="E47" s="79"/>
      <c r="F47" s="47"/>
      <c r="G47" s="80"/>
      <c r="H47" s="17"/>
      <c r="I47" s="17"/>
      <c r="J47" s="17"/>
      <c r="K47" s="48"/>
      <c r="L47" s="4"/>
      <c r="M47" s="4"/>
    </row>
    <row r="48" spans="1:19" ht="16.5" x14ac:dyDescent="0.25">
      <c r="A48" s="47"/>
      <c r="B48" s="48" t="s">
        <v>83</v>
      </c>
      <c r="C48" s="48"/>
      <c r="D48" s="79"/>
      <c r="E48" s="47"/>
      <c r="F48" s="80"/>
      <c r="G48" s="17"/>
      <c r="H48" s="17"/>
      <c r="I48" s="17"/>
      <c r="K48" s="48" t="s">
        <v>84</v>
      </c>
      <c r="L48" s="17"/>
      <c r="M48" s="4"/>
    </row>
    <row r="49" spans="1:13" x14ac:dyDescent="0.2">
      <c r="A49" s="8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2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2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9" spans="1:13" x14ac:dyDescent="0.2">
      <c r="A59" s="16"/>
    </row>
    <row r="62" spans="1:13" x14ac:dyDescent="0.2">
      <c r="A62" s="16"/>
    </row>
    <row r="63" spans="1:13" x14ac:dyDescent="0.2">
      <c r="A63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6"/>
  <sheetViews>
    <sheetView zoomScaleNormal="100" zoomScaleSheetLayoutView="100" workbookViewId="0">
      <selection activeCell="D72" sqref="D72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89" t="s">
        <v>28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87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0" t="s">
        <v>81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4" s="16" customFormat="1" ht="15.75" customHeight="1" x14ac:dyDescent="0.25">
      <c r="A11" s="90" t="s">
        <v>56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 s="18" customFormat="1" ht="13.5" customHeight="1" thickBot="1" x14ac:dyDescent="0.3">
      <c r="A12" s="91" t="s">
        <v>30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 s="38" customFormat="1" ht="24" customHeight="1" x14ac:dyDescent="0.2">
      <c r="A13" s="92"/>
      <c r="B13" s="83" t="s">
        <v>75</v>
      </c>
      <c r="C13" s="84"/>
      <c r="D13" s="26"/>
      <c r="E13" s="95" t="s">
        <v>57</v>
      </c>
      <c r="F13" s="96"/>
      <c r="G13" s="96"/>
      <c r="H13" s="96"/>
      <c r="I13" s="97"/>
      <c r="J13" s="37"/>
      <c r="K13" s="106" t="s">
        <v>57</v>
      </c>
      <c r="L13" s="107"/>
      <c r="M13" s="107"/>
    </row>
    <row r="14" spans="1:14" s="38" customFormat="1" ht="12.75" customHeight="1" x14ac:dyDescent="0.2">
      <c r="A14" s="93"/>
      <c r="B14" s="85" t="s">
        <v>76</v>
      </c>
      <c r="C14" s="87" t="s">
        <v>82</v>
      </c>
      <c r="D14" s="98" t="s">
        <v>31</v>
      </c>
      <c r="E14" s="98" t="s">
        <v>32</v>
      </c>
      <c r="F14" s="98" t="s">
        <v>33</v>
      </c>
      <c r="G14" s="98" t="s">
        <v>34</v>
      </c>
      <c r="H14" s="98" t="s">
        <v>35</v>
      </c>
      <c r="I14" s="87" t="s">
        <v>36</v>
      </c>
      <c r="J14" s="101" t="s">
        <v>37</v>
      </c>
      <c r="K14" s="102" t="s">
        <v>38</v>
      </c>
      <c r="L14" s="102" t="s">
        <v>39</v>
      </c>
      <c r="M14" s="104" t="s">
        <v>40</v>
      </c>
    </row>
    <row r="15" spans="1:14" s="38" customFormat="1" ht="126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8"/>
      <c r="J15" s="86"/>
      <c r="K15" s="103"/>
      <c r="L15" s="103"/>
      <c r="M15" s="10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89845.4</v>
      </c>
      <c r="C17" s="57">
        <v>155.19999999999999</v>
      </c>
      <c r="D17" s="9">
        <f>E17+F17+G17+H17+I17</f>
        <v>81799.7</v>
      </c>
      <c r="E17" s="9">
        <v>27821</v>
      </c>
      <c r="F17" s="9">
        <v>1582.4</v>
      </c>
      <c r="G17" s="9">
        <v>26576.2</v>
      </c>
      <c r="H17" s="9">
        <v>24151.9</v>
      </c>
      <c r="I17" s="9">
        <v>1668.2</v>
      </c>
      <c r="J17" s="9">
        <f>K17+L17+M17</f>
        <v>8045.7</v>
      </c>
      <c r="K17" s="45">
        <v>5858.5</v>
      </c>
      <c r="L17" s="9">
        <v>963.5</v>
      </c>
      <c r="M17" s="9">
        <v>1223.7</v>
      </c>
      <c r="N17" s="39"/>
      <c r="O17" s="39"/>
      <c r="P17" s="39"/>
    </row>
    <row r="18" spans="1:16" s="38" customFormat="1" ht="24.75" customHeight="1" x14ac:dyDescent="0.2">
      <c r="A18" s="29" t="s">
        <v>80</v>
      </c>
      <c r="B18" s="65" t="s">
        <v>73</v>
      </c>
      <c r="C18" s="65" t="s">
        <v>73</v>
      </c>
      <c r="D18" s="10">
        <v>160.9</v>
      </c>
      <c r="E18" s="10">
        <v>542.70000000000005</v>
      </c>
      <c r="F18" s="10">
        <v>195</v>
      </c>
      <c r="G18" s="57">
        <v>116</v>
      </c>
      <c r="H18" s="10">
        <v>114.5</v>
      </c>
      <c r="I18" s="20">
        <v>154.1</v>
      </c>
      <c r="J18" s="10">
        <v>113.9</v>
      </c>
      <c r="K18" s="10">
        <v>134.1</v>
      </c>
      <c r="L18" s="20">
        <v>93.6</v>
      </c>
      <c r="M18" s="10">
        <v>73.7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45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1128</v>
      </c>
      <c r="C20" s="49">
        <v>122.4</v>
      </c>
      <c r="D20" s="8">
        <f>G20+E20+F20+H20+I20</f>
        <v>1128</v>
      </c>
      <c r="E20" s="8">
        <v>945.8</v>
      </c>
      <c r="F20" s="8">
        <v>14</v>
      </c>
      <c r="G20" s="8">
        <v>56</v>
      </c>
      <c r="H20" s="8">
        <v>76.5</v>
      </c>
      <c r="I20" s="8">
        <v>35.700000000000003</v>
      </c>
      <c r="J20" s="8" t="s">
        <v>63</v>
      </c>
      <c r="K20" s="8" t="s">
        <v>63</v>
      </c>
      <c r="L20" s="8" t="s">
        <v>63</v>
      </c>
      <c r="M20" s="8" t="s">
        <v>63</v>
      </c>
      <c r="N20" s="39"/>
    </row>
    <row r="21" spans="1:16" s="38" customFormat="1" ht="13.5" customHeight="1" x14ac:dyDescent="0.2">
      <c r="A21" s="32" t="s">
        <v>43</v>
      </c>
      <c r="B21" s="8">
        <v>15404.3</v>
      </c>
      <c r="C21" s="49">
        <v>101.2</v>
      </c>
      <c r="D21" s="8">
        <f>G21+I21+E21+F21</f>
        <v>12001.800000000001</v>
      </c>
      <c r="E21" s="8">
        <v>12.1</v>
      </c>
      <c r="F21" s="8">
        <v>8</v>
      </c>
      <c r="G21" s="8">
        <v>11955.6</v>
      </c>
      <c r="H21" s="8" t="s">
        <v>63</v>
      </c>
      <c r="I21" s="8">
        <v>26.1</v>
      </c>
      <c r="J21" s="8">
        <f>L21+K21</f>
        <v>3402.5</v>
      </c>
      <c r="K21" s="8">
        <v>3064.4</v>
      </c>
      <c r="L21" s="70">
        <v>338.1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8263.6</v>
      </c>
      <c r="C22" s="49">
        <v>311.2</v>
      </c>
      <c r="D22" s="8">
        <f>G22+I22+E22+F22+H22</f>
        <v>7284.6</v>
      </c>
      <c r="E22" s="8">
        <v>305.7</v>
      </c>
      <c r="F22" s="8">
        <v>0.6</v>
      </c>
      <c r="G22" s="8">
        <v>6655.1</v>
      </c>
      <c r="H22" s="8">
        <v>240.2</v>
      </c>
      <c r="I22" s="8">
        <v>83</v>
      </c>
      <c r="J22" s="8">
        <f>K22+L22+M22</f>
        <v>979</v>
      </c>
      <c r="K22" s="8">
        <v>412.3</v>
      </c>
      <c r="L22" s="8">
        <v>406.3</v>
      </c>
      <c r="M22" s="8">
        <v>160.4</v>
      </c>
      <c r="N22" s="39"/>
    </row>
    <row r="23" spans="1:16" s="38" customFormat="1" ht="24" customHeight="1" x14ac:dyDescent="0.2">
      <c r="A23" s="32" t="s">
        <v>45</v>
      </c>
      <c r="B23" s="8">
        <v>4470.3</v>
      </c>
      <c r="C23" s="49">
        <v>100.2</v>
      </c>
      <c r="D23" s="8">
        <f>E23+F23+G23+H23+I23</f>
        <v>2471.8000000000002</v>
      </c>
      <c r="E23" s="8">
        <v>79.8</v>
      </c>
      <c r="F23" s="8">
        <v>21.1</v>
      </c>
      <c r="G23" s="8">
        <v>1113.9000000000001</v>
      </c>
      <c r="H23" s="8">
        <v>21.9</v>
      </c>
      <c r="I23" s="8">
        <v>1235.0999999999999</v>
      </c>
      <c r="J23" s="8">
        <f>K23+L23+M23</f>
        <v>1998.4999999999998</v>
      </c>
      <c r="K23" s="8">
        <v>1476.6</v>
      </c>
      <c r="L23" s="8">
        <v>219.1</v>
      </c>
      <c r="M23" s="8">
        <v>302.8</v>
      </c>
      <c r="N23" s="39"/>
    </row>
    <row r="24" spans="1:16" s="38" customFormat="1" ht="36.75" customHeight="1" x14ac:dyDescent="0.2">
      <c r="A24" s="32" t="s">
        <v>46</v>
      </c>
      <c r="B24" s="8">
        <v>943.8</v>
      </c>
      <c r="C24" s="49">
        <v>101.4</v>
      </c>
      <c r="D24" s="8">
        <f>F24+H24+E24+G24</f>
        <v>370.5</v>
      </c>
      <c r="E24" s="8">
        <v>141.9</v>
      </c>
      <c r="F24" s="8">
        <v>132.9</v>
      </c>
      <c r="G24" s="8">
        <v>92.6</v>
      </c>
      <c r="H24" s="8">
        <v>3.1</v>
      </c>
      <c r="I24" s="8" t="s">
        <v>63</v>
      </c>
      <c r="J24" s="8">
        <f>M24+K24</f>
        <v>573.29999999999995</v>
      </c>
      <c r="K24" s="8">
        <v>318.2</v>
      </c>
      <c r="L24" s="8" t="s">
        <v>63</v>
      </c>
      <c r="M24" s="8">
        <v>255.1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0" t="s">
        <v>64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89</v>
      </c>
      <c r="B28" s="8">
        <v>238.5</v>
      </c>
      <c r="C28" s="49">
        <v>337.2</v>
      </c>
      <c r="D28" s="8">
        <f>E28</f>
        <v>238.5</v>
      </c>
      <c r="E28" s="8">
        <v>238.5</v>
      </c>
      <c r="F28" s="8" t="s">
        <v>63</v>
      </c>
      <c r="G28" s="8" t="s">
        <v>63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544.1</v>
      </c>
      <c r="C29" s="49">
        <v>63.6</v>
      </c>
      <c r="D29" s="8">
        <f>H29+F29+G29+I29+E29</f>
        <v>539.70000000000005</v>
      </c>
      <c r="E29" s="8">
        <v>48</v>
      </c>
      <c r="F29" s="8">
        <v>2.5</v>
      </c>
      <c r="G29" s="8">
        <v>160.80000000000001</v>
      </c>
      <c r="H29" s="21">
        <v>315.60000000000002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72">
        <v>1973.2</v>
      </c>
      <c r="C30" s="73">
        <v>46.6</v>
      </c>
      <c r="D30" s="8">
        <f>E30+F30+H30+G30</f>
        <v>1397.2</v>
      </c>
      <c r="E30" s="8">
        <v>575.5</v>
      </c>
      <c r="F30" s="8">
        <v>299.5</v>
      </c>
      <c r="G30" s="8">
        <v>415.2</v>
      </c>
      <c r="H30" s="8">
        <v>107</v>
      </c>
      <c r="I30" s="8" t="s">
        <v>63</v>
      </c>
      <c r="J30" s="8">
        <f>K30+M30</f>
        <v>576</v>
      </c>
      <c r="K30" s="8">
        <v>444.7</v>
      </c>
      <c r="L30" s="8" t="s">
        <v>63</v>
      </c>
      <c r="M30" s="8">
        <v>131.30000000000001</v>
      </c>
      <c r="N30" s="39"/>
    </row>
    <row r="31" spans="1:16" s="38" customFormat="1" ht="24.75" customHeight="1" x14ac:dyDescent="0.2">
      <c r="A31" s="32" t="s">
        <v>61</v>
      </c>
      <c r="B31" s="74">
        <v>1038.5999999999999</v>
      </c>
      <c r="C31" s="75">
        <v>348.8</v>
      </c>
      <c r="D31" s="7">
        <f>H31+G31</f>
        <v>1030.9000000000001</v>
      </c>
      <c r="E31" s="8" t="s">
        <v>63</v>
      </c>
      <c r="F31" s="8" t="s">
        <v>63</v>
      </c>
      <c r="G31" s="8">
        <v>376.2</v>
      </c>
      <c r="H31" s="8">
        <v>654.70000000000005</v>
      </c>
      <c r="I31" s="8" t="s">
        <v>63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74">
        <v>2642.9</v>
      </c>
      <c r="C32" s="75">
        <v>137.69999999999999</v>
      </c>
      <c r="D32" s="7">
        <f>G32+H32+F32</f>
        <v>2642.9</v>
      </c>
      <c r="E32" s="8" t="s">
        <v>63</v>
      </c>
      <c r="F32" s="8">
        <v>2.4</v>
      </c>
      <c r="G32" s="8">
        <v>2638.6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14.25" customHeight="1" x14ac:dyDescent="0.2">
      <c r="A33" s="32" t="s">
        <v>48</v>
      </c>
      <c r="B33" s="74">
        <v>85.4</v>
      </c>
      <c r="C33" s="75">
        <v>8.1999999999999993</v>
      </c>
      <c r="D33" s="70">
        <f>H33+I33+F33</f>
        <v>85.399999999999991</v>
      </c>
      <c r="E33" s="8" t="s">
        <v>63</v>
      </c>
      <c r="F33" s="8">
        <v>0.8</v>
      </c>
      <c r="G33" s="8" t="s">
        <v>63</v>
      </c>
      <c r="H33" s="8">
        <v>84.1</v>
      </c>
      <c r="I33" s="8">
        <v>0.5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67</v>
      </c>
      <c r="B34" s="72">
        <v>130.69999999999999</v>
      </c>
      <c r="C34" s="73">
        <v>534.79999999999995</v>
      </c>
      <c r="D34" s="70">
        <f>E34+H34</f>
        <v>31.2</v>
      </c>
      <c r="E34" s="8">
        <v>30.8</v>
      </c>
      <c r="F34" s="8" t="s">
        <v>63</v>
      </c>
      <c r="G34" s="8" t="s">
        <v>63</v>
      </c>
      <c r="H34" s="8">
        <v>0.4</v>
      </c>
      <c r="I34" s="8" t="s">
        <v>63</v>
      </c>
      <c r="J34" s="8">
        <f>K34</f>
        <v>99.5</v>
      </c>
      <c r="K34" s="8">
        <v>99.5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70</v>
      </c>
      <c r="B35" s="72">
        <v>19</v>
      </c>
      <c r="C35" s="73" t="s">
        <v>63</v>
      </c>
      <c r="D35" s="70">
        <f>F35</f>
        <v>19</v>
      </c>
      <c r="E35" s="8" t="s">
        <v>63</v>
      </c>
      <c r="F35" s="8">
        <v>19</v>
      </c>
      <c r="G35" s="8" t="s">
        <v>63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39"/>
    </row>
    <row r="36" spans="1:16" s="38" customFormat="1" ht="24.75" customHeight="1" x14ac:dyDescent="0.2">
      <c r="A36" s="32" t="s">
        <v>60</v>
      </c>
      <c r="B36" s="72">
        <v>1213.2</v>
      </c>
      <c r="C36" s="73">
        <v>123.9</v>
      </c>
      <c r="D36" s="8">
        <f>E36+F36+H36</f>
        <v>1213.2</v>
      </c>
      <c r="E36" s="7">
        <v>318.5</v>
      </c>
      <c r="F36" s="7">
        <v>774.7</v>
      </c>
      <c r="G36" s="8" t="s">
        <v>63</v>
      </c>
      <c r="H36" s="8">
        <v>120</v>
      </c>
      <c r="I36" s="8" t="s">
        <v>63</v>
      </c>
      <c r="J36" s="8" t="s">
        <v>63</v>
      </c>
      <c r="K36" s="8" t="s">
        <v>63</v>
      </c>
      <c r="L36" s="8" t="s">
        <v>63</v>
      </c>
      <c r="M36" s="8" t="s">
        <v>63</v>
      </c>
      <c r="N36" s="39"/>
    </row>
    <row r="37" spans="1:16" s="38" customFormat="1" ht="13.5" customHeight="1" x14ac:dyDescent="0.2">
      <c r="A37" s="32" t="s">
        <v>49</v>
      </c>
      <c r="B37" s="74">
        <v>2968.1</v>
      </c>
      <c r="C37" s="75">
        <v>112.2</v>
      </c>
      <c r="D37" s="8">
        <f>E37+F37+H37</f>
        <v>2837.7000000000003</v>
      </c>
      <c r="E37" s="8">
        <v>2599.3000000000002</v>
      </c>
      <c r="F37" s="8">
        <v>176</v>
      </c>
      <c r="G37" s="8" t="s">
        <v>63</v>
      </c>
      <c r="H37" s="7">
        <v>62.4</v>
      </c>
      <c r="I37" s="8" t="s">
        <v>63</v>
      </c>
      <c r="J37" s="7">
        <f>M37</f>
        <v>130.4</v>
      </c>
      <c r="K37" s="8" t="s">
        <v>63</v>
      </c>
      <c r="L37" s="8" t="s">
        <v>63</v>
      </c>
      <c r="M37" s="7">
        <v>130.4</v>
      </c>
      <c r="N37" s="39"/>
    </row>
    <row r="38" spans="1:16" s="38" customFormat="1" ht="24.75" customHeight="1" x14ac:dyDescent="0.2">
      <c r="A38" s="32" t="s">
        <v>50</v>
      </c>
      <c r="B38" s="72">
        <v>425.6</v>
      </c>
      <c r="C38" s="73">
        <v>166.7</v>
      </c>
      <c r="D38" s="7">
        <f>E38+F38+H38+G38</f>
        <v>399.79999999999995</v>
      </c>
      <c r="E38" s="7">
        <v>361.4</v>
      </c>
      <c r="F38" s="7">
        <v>19.399999999999999</v>
      </c>
      <c r="G38" s="8">
        <v>2.5</v>
      </c>
      <c r="H38" s="8">
        <v>16.5</v>
      </c>
      <c r="I38" s="8" t="s">
        <v>63</v>
      </c>
      <c r="J38" s="8">
        <f>M38</f>
        <v>25.8</v>
      </c>
      <c r="K38" s="8" t="s">
        <v>63</v>
      </c>
      <c r="L38" s="8" t="s">
        <v>63</v>
      </c>
      <c r="M38" s="8">
        <v>25.8</v>
      </c>
      <c r="N38" s="39"/>
    </row>
    <row r="39" spans="1:16" s="38" customFormat="1" ht="13.5" customHeight="1" x14ac:dyDescent="0.2">
      <c r="A39" s="32" t="s">
        <v>51</v>
      </c>
      <c r="B39" s="7">
        <v>1902.2</v>
      </c>
      <c r="C39" s="50">
        <v>309.39999999999998</v>
      </c>
      <c r="D39" s="7">
        <f>E39+F39+G39+H39</f>
        <v>1715.1</v>
      </c>
      <c r="E39" s="7">
        <v>790.8</v>
      </c>
      <c r="F39" s="8">
        <v>82.9</v>
      </c>
      <c r="G39" s="8">
        <v>758.4</v>
      </c>
      <c r="H39" s="8">
        <v>83</v>
      </c>
      <c r="I39" s="8" t="s">
        <v>63</v>
      </c>
      <c r="J39" s="7">
        <f>M39</f>
        <v>187.1</v>
      </c>
      <c r="K39" s="8" t="s">
        <v>63</v>
      </c>
      <c r="L39" s="8" t="s">
        <v>63</v>
      </c>
      <c r="M39" s="7">
        <v>187.1</v>
      </c>
      <c r="N39" s="39"/>
    </row>
    <row r="40" spans="1:16" s="38" customFormat="1" ht="13.5" customHeight="1" x14ac:dyDescent="0.2">
      <c r="A40" s="32" t="s">
        <v>68</v>
      </c>
      <c r="B40" s="7">
        <v>481</v>
      </c>
      <c r="C40" s="51">
        <v>402.7</v>
      </c>
      <c r="D40" s="7">
        <f>H40+F40+G40</f>
        <v>462.2</v>
      </c>
      <c r="E40" s="7" t="s">
        <v>63</v>
      </c>
      <c r="F40" s="7">
        <v>4.4000000000000004</v>
      </c>
      <c r="G40" s="7">
        <v>373</v>
      </c>
      <c r="H40" s="8">
        <v>84.8</v>
      </c>
      <c r="I40" s="8" t="s">
        <v>63</v>
      </c>
      <c r="J40" s="8">
        <f>M40</f>
        <v>18.8</v>
      </c>
      <c r="K40" s="8" t="s">
        <v>63</v>
      </c>
      <c r="L40" s="8" t="s">
        <v>63</v>
      </c>
      <c r="M40" s="8">
        <v>18.8</v>
      </c>
      <c r="N40" s="39"/>
    </row>
    <row r="41" spans="1:16" s="38" customFormat="1" ht="13.5" customHeight="1" thickBot="1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7"/>
    </row>
    <row r="42" spans="1:16" s="38" customFormat="1" ht="13.5" customHeight="1" x14ac:dyDescent="0.2"/>
    <row r="43" spans="1:16" s="1" customFormat="1" ht="13.5" customHeight="1" x14ac:dyDescent="0.2">
      <c r="A43" s="35" t="s">
        <v>55</v>
      </c>
      <c r="B43" s="31"/>
      <c r="C43" s="31"/>
      <c r="D43" s="31"/>
      <c r="G43" s="31"/>
      <c r="H43" s="31"/>
      <c r="I43" s="31"/>
      <c r="J43" s="31"/>
      <c r="K43" s="3"/>
      <c r="L43" s="3"/>
      <c r="M43" s="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6" ht="16.5" x14ac:dyDescent="0.25">
      <c r="A47" s="48" t="s">
        <v>85</v>
      </c>
      <c r="B47" s="48"/>
      <c r="C47" s="47"/>
      <c r="D47" s="47"/>
      <c r="E47" s="47"/>
      <c r="F47" s="22"/>
      <c r="G47" s="22"/>
      <c r="H47" s="47"/>
      <c r="J47" s="48"/>
      <c r="K47" s="48" t="s">
        <v>84</v>
      </c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</row>
    <row r="56" spans="1:13" x14ac:dyDescent="0.2">
      <c r="A56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2025-06-09T11:13:03Z</cp:lastPrinted>
  <dcterms:created xsi:type="dcterms:W3CDTF">2010-06-14T05:23:00Z</dcterms:created>
  <dcterms:modified xsi:type="dcterms:W3CDTF">2025-06-13T07:57:40Z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