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supataeva\Desktop\"/>
    </mc:Choice>
  </mc:AlternateContent>
  <xr:revisionPtr revIDLastSave="0" documentId="13_ncr:1_{20AA1135-55D5-4B60-A8E3-35CCD95EFC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65" l="1"/>
  <c r="E42" i="65"/>
  <c r="C36" i="65"/>
  <c r="B36" i="65"/>
  <c r="E19" i="65"/>
  <c r="E36" i="65" l="1"/>
  <c r="C28" i="65"/>
  <c r="E38" i="65" l="1"/>
  <c r="E40" i="65"/>
  <c r="E41" i="65"/>
  <c r="E43" i="65"/>
  <c r="E30" i="65"/>
  <c r="E32" i="65"/>
  <c r="E33" i="65"/>
  <c r="E35" i="65"/>
  <c r="B28" i="65"/>
  <c r="E28" i="65" s="1"/>
  <c r="E23" i="65"/>
  <c r="E24" i="65"/>
  <c r="E25" i="65"/>
  <c r="E26" i="65"/>
  <c r="C21" i="65"/>
  <c r="B21" i="65"/>
  <c r="E16" i="65"/>
  <c r="E17" i="65"/>
  <c r="E20" i="65"/>
  <c r="C13" i="65"/>
  <c r="B13" i="65"/>
  <c r="E21" i="65" l="1"/>
  <c r="E13" i="65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<sst xmlns="http://schemas.openxmlformats.org/spreadsheetml/2006/main" count="79" uniqueCount="49">
  <si>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</si>
  <si>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</si>
  <si>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</si>
  <si>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</si>
  <si>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</si>
  <si>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</si>
  <si>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</si>
  <si>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</si>
  <si>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</si>
  <si>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</si>
  <si>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</si>
  <si>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</si>
  <si>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</si>
  <si>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</si>
  <si>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</si>
  <si>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</si>
  <si>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</si>
  <si>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</si>
  <si>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</si>
  <si>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</si>
  <si>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</si>
  <si>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</si>
  <si>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</si>
  <si>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</si>
  <si>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</si>
  <si>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</si>
  <si>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</si>
  <si>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</si>
  <si>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</si>
  <si>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</si>
  <si>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</si>
  <si>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</si>
  <si>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</si>
  <si>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</si>
  <si>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</si>
  <si>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</si>
  <si>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</si>
  <si>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</si>
  <si>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</si>
  <si>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</si>
  <si>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2025</t>
  </si>
  <si>
    <t>Мурунку жылдын тийиштүү айына
карата пайыз менен 
В процентах к соответствующему 
месяцу предыдущего года</t>
  </si>
  <si>
    <r>
      <t xml:space="preserve"> 1</t>
    </r>
    <r>
      <rPr>
        <sz val="9"/>
        <rFont val="Times New Roman"/>
        <family val="1"/>
        <charset val="204"/>
      </rPr>
      <t xml:space="preserve">2024-2025жж.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</si>
  <si>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2024-2025гг. предварительные</t>
    </r>
    <r>
      <rPr>
        <sz val="9"/>
        <rFont val="Times New Roman"/>
        <family val="1"/>
        <charset val="204"/>
      </rPr>
      <t>.</t>
    </r>
  </si>
  <si>
    <t>Транспорттун бардык түрү менен жүк ташуу,   миң тонна</t>
  </si>
  <si>
    <t>2025-жыл 13-июнь</t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</si>
  <si>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2025-жылдын январь-майындагы көлөмдөрү жөнүндө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9"/>
        <rFont val="Times New Roman"/>
        <family val="1"/>
        <charset val="204"/>
      </rPr>
      <t xml:space="preserve"> </t>
    </r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</si>
  <si>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</si>
  <si>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r>
      <t>О выполнении работ всеми видами транспорта и объемах услуг почтовой и курьерской деятельности,
 услуг связи в Кыргызской Республике в январе-мае 2025 года</t>
    </r>
    <r>
      <rPr>
        <b/>
        <i/>
        <vertAlign val="superscript"/>
        <sz val="9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</si>
</sst>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9" fontId="10" fillId="0" borderId="0" applyAlignment="0"/>
    <xf numFmtId="164" fontId="2" fillId="0" borderId="0"/>
    <xf numFmtId="164" fontId="10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2" fillId="0" borderId="0"/>
  </cellStyleXfs>
  <cellXfs count="62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8" fillId="0" borderId="0" xfId="0" applyFont="1" applyAlignment="1">
      <alignment horizontal="right"/>
    </xf>
    <xf numFmtId="165" fontId="2" fillId="0" borderId="0" xfId="0" applyNumberFormat="1" applyFont="1"/>
    <xf numFmtId="0" fontId="9" fillId="0" borderId="0" xfId="0" applyFont="1"/>
    <xf numFmtId="0" fontId="18" fillId="0" borderId="0" xfId="0" applyFont="1"/>
    <xf numFmtId="0" fontId="10" fillId="0" borderId="0" xfId="0" applyFont="1"/>
    <xf numFmtId="0" fontId="11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1" fillId="0" borderId="0" xfId="0" applyFont="1" applyAlignment="1">
      <alignment horizontal="left" vertical="center" wrapText="1" indent="1"/>
    </xf>
    <xf numFmtId="0" fontId="14" fillId="0" borderId="0" xfId="0" applyFont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1" fillId="0" borderId="1" xfId="0" applyFont="1" applyBorder="1" applyAlignment="1">
      <alignment horizontal="left" vertical="top" wrapText="1"/>
    </xf>
    <xf numFmtId="165" fontId="20" fillId="0" borderId="0" xfId="0" applyNumberFormat="1" applyFont="1" applyAlignment="1">
      <alignment horizontal="right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20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9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1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1" fillId="0" borderId="7" xfId="0" applyFont="1" applyBorder="1" applyAlignment="1">
      <alignment horizontal="center" wrapText="1"/>
    </xf>
    <xf numFmtId="165" fontId="20" fillId="0" borderId="0" xfId="0" applyNumberFormat="1" applyFont="1" applyAlignment="1">
      <alignment horizontal="right" wrapText="1" indent="2"/>
    </xf>
    <xf numFmtId="0" fontId="19" fillId="0" borderId="0" xfId="0" applyFont="1" applyAlignment="1">
      <alignment horizontal="right" vertical="center" wrapText="1" indent="2"/>
    </xf>
    <xf numFmtId="165" fontId="19" fillId="0" borderId="0" xfId="0" applyNumberFormat="1" applyFont="1" applyAlignment="1">
      <alignment horizontal="right" wrapText="1" indent="2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5" fontId="19" fillId="0" borderId="0" xfId="0" applyNumberFormat="1" applyFont="1" applyAlignment="1">
      <alignment horizontal="right" vertical="center" wrapText="1" indent="2"/>
    </xf>
    <xf numFmtId="0" fontId="17" fillId="0" borderId="0" xfId="0" applyFont="1" applyAlignment="1">
      <alignment horizontal="right" vertical="center"/>
    </xf>
    <xf numFmtId="0" fontId="10" fillId="0" borderId="0" xfId="0" applyFont="1" applyAlignment="1">
      <alignment horizontal="center"/>
    </xf>
    <xf numFmtId="0" fontId="19" fillId="0" borderId="0" xfId="0" applyFont="1" applyAlignment="1">
      <alignment horizontal="left" vertical="center" wrapText="1"/>
    </xf>
    <xf numFmtId="165" fontId="4" fillId="0" borderId="0" xfId="0" applyNumberFormat="1" applyFont="1" applyAlignment="1">
      <alignment horizontal="right" wrapText="1"/>
    </xf>
    <xf numFmtId="165" fontId="20" fillId="0" borderId="1" xfId="0" applyNumberFormat="1" applyFont="1" applyBorder="1" applyAlignment="1">
      <alignment horizontal="right" wrapText="1"/>
    </xf>
    <xf numFmtId="165" fontId="20" fillId="0" borderId="1" xfId="0" applyNumberFormat="1" applyFont="1" applyBorder="1" applyAlignment="1">
      <alignment horizontal="right" wrapText="1" indent="2"/>
    </xf>
    <xf numFmtId="0" fontId="24" fillId="0" borderId="0" xfId="0" applyFont="1"/>
    <xf numFmtId="0" fontId="17" fillId="0" borderId="0" xfId="0" applyFont="1" applyAlignment="1">
      <alignment horizontal="center" vertical="center"/>
    </xf>
    <xf numFmtId="0" fontId="2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26" fillId="0" borderId="0" xfId="0" applyFont="1" applyAlignment="1">
      <alignment horizontal="center" wrapText="1"/>
    </xf>
    <xf numFmtId="0" fontId="11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38099</xdr:rowOff>
    </xdr:from>
    <xdr:to>
      <xdr:col>0</xdr:col>
      <xdr:colOff>1143000</xdr:colOff>
      <xdr:row>3</xdr:row>
      <xdr:rowOff>104774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38099"/>
          <a:ext cx="962025" cy="981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H56"/>
  <sheetViews>
    <sheetView tabSelected="1" zoomScaleNormal="100" zoomScaleSheetLayoutView="100" workbookViewId="0">
      <selection activeCell="I52" sqref="I52"/>
    </sheetView>
  </sheetViews>
  <sheetFormatPr defaultRowHeight="12.75" x14ac:dyDescent="0.2"/>
  <cols>
    <col min="1" max="1" width="37.140625" style="2" customWidth="1"/>
    <col min="2" max="5" width="15.7109375" style="10" customWidth="1"/>
    <col min="6" max="6" width="37.140625" style="10" customWidth="1"/>
    <col min="7" max="16384" width="9.140625" style="10"/>
  </cols>
  <sheetData>
    <row r="1" spans="1:8" s="1" customFormat="1" ht="15" customHeight="1" x14ac:dyDescent="0.2"/>
    <row r="2" spans="1:8" s="1" customFormat="1" ht="42" customHeight="1" x14ac:dyDescent="0.35">
      <c r="A2" s="57" t="s">
        <v>47</v>
      </c>
      <c r="B2" s="57"/>
      <c r="C2" s="57"/>
      <c r="D2" s="57"/>
      <c r="E2" s="57"/>
      <c r="F2" s="57"/>
    </row>
    <row r="3" spans="1:8" s="1" customFormat="1" ht="15" customHeight="1" x14ac:dyDescent="0.2">
      <c r="A3" s="58"/>
      <c r="B3" s="58"/>
      <c r="C3" s="58"/>
      <c r="D3" s="58"/>
      <c r="E3" s="58"/>
      <c r="F3" s="58"/>
    </row>
    <row r="4" spans="1:8" s="1" customFormat="1" ht="9" customHeight="1" x14ac:dyDescent="0.2">
      <c r="A4" s="26"/>
      <c r="B4" s="26"/>
      <c r="C4" s="26"/>
      <c r="D4" s="26"/>
      <c r="E4" s="26"/>
      <c r="F4" s="26"/>
    </row>
    <row r="5" spans="1:8" s="1" customFormat="1" ht="15" customHeight="1" x14ac:dyDescent="0.2">
      <c r="A5" s="55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38</v>
      </c>
      <c r="B6" s="3"/>
      <c r="C6" s="3"/>
      <c r="D6" s="3"/>
      <c r="E6" s="3"/>
    </row>
    <row r="7" spans="1:8" s="1" customFormat="1" ht="15" customHeight="1" x14ac:dyDescent="0.25">
      <c r="A7" s="5" t="s">
        <v>45</v>
      </c>
      <c r="B7" s="6"/>
      <c r="C7" s="6"/>
      <c r="D7" s="6"/>
      <c r="E7" s="6"/>
    </row>
    <row r="8" spans="1:8" s="1" customFormat="1" ht="35.25" customHeight="1" x14ac:dyDescent="0.25">
      <c r="A8" s="59" t="s">
        <v>46</v>
      </c>
      <c r="B8" s="59"/>
      <c r="C8" s="59"/>
      <c r="D8" s="59"/>
      <c r="E8" s="59"/>
      <c r="F8" s="59"/>
    </row>
    <row r="9" spans="1:8" s="1" customFormat="1" ht="44.25" customHeight="1" x14ac:dyDescent="0.25">
      <c r="A9" s="60" t="s">
        <v>48</v>
      </c>
      <c r="B9" s="60"/>
      <c r="C9" s="60"/>
      <c r="D9" s="60"/>
      <c r="E9" s="60"/>
      <c r="F9" s="60"/>
    </row>
    <row r="10" spans="1:8" s="1" customFormat="1" ht="15" customHeight="1" thickBot="1" x14ac:dyDescent="0.3">
      <c r="A10" s="27"/>
      <c r="B10" s="27"/>
      <c r="C10" s="27"/>
      <c r="D10" s="27"/>
      <c r="E10" s="27"/>
      <c r="F10" s="27"/>
    </row>
    <row r="11" spans="1:8" s="8" customFormat="1" ht="57" customHeight="1" thickBot="1" x14ac:dyDescent="0.25">
      <c r="A11" s="41"/>
      <c r="B11" s="61" t="s">
        <v>39</v>
      </c>
      <c r="C11" s="61"/>
      <c r="D11" s="61" t="s">
        <v>41</v>
      </c>
      <c r="E11" s="61"/>
      <c r="F11" s="42"/>
    </row>
    <row r="12" spans="1:8" s="8" customFormat="1" ht="17.25" customHeight="1" thickBot="1" x14ac:dyDescent="0.25">
      <c r="A12" s="36"/>
      <c r="B12" s="37">
        <v>2024</v>
      </c>
      <c r="C12" s="38">
        <v>2025</v>
      </c>
      <c r="D12" s="37">
        <v>2024</v>
      </c>
      <c r="E12" s="39" t="s">
        <v>40</v>
      </c>
      <c r="F12" s="40"/>
    </row>
    <row r="13" spans="1:8" s="8" customFormat="1" ht="24" customHeight="1" x14ac:dyDescent="0.2">
      <c r="A13" s="11" t="s">
        <v>44</v>
      </c>
      <c r="B13" s="29">
        <f>B15+B18+B19+B20</f>
        <v>19602.099999999999</v>
      </c>
      <c r="C13" s="29">
        <f>C15+C18+C19+C20</f>
        <v>22369.999999999996</v>
      </c>
      <c r="D13" s="29">
        <v>105.8</v>
      </c>
      <c r="E13" s="43">
        <f>C13/B13*100</f>
        <v>114.12042587273812</v>
      </c>
      <c r="F13" s="21" t="s">
        <v>1</v>
      </c>
    </row>
    <row r="14" spans="1:8" s="8" customFormat="1" ht="18" customHeight="1" x14ac:dyDescent="0.2">
      <c r="A14" s="12" t="s">
        <v>2</v>
      </c>
      <c r="B14" s="31"/>
      <c r="C14" s="31"/>
      <c r="D14" s="31"/>
      <c r="E14" s="43"/>
      <c r="F14" s="14" t="s">
        <v>3</v>
      </c>
    </row>
    <row r="15" spans="1:8" s="8" customFormat="1" ht="19.5" customHeight="1" x14ac:dyDescent="0.2">
      <c r="A15" s="15" t="s">
        <v>4</v>
      </c>
      <c r="B15" s="35">
        <v>3373.6</v>
      </c>
      <c r="C15" s="52">
        <v>4244.3</v>
      </c>
      <c r="D15" s="35">
        <v>92.6</v>
      </c>
      <c r="E15" s="45">
        <f t="shared" ref="E15:E19" si="0">C15/B15*100</f>
        <v>125.8092245672279</v>
      </c>
      <c r="F15" s="17" t="s">
        <v>5</v>
      </c>
    </row>
    <row r="16" spans="1:8" s="2" customFormat="1" ht="13.5" customHeight="1" x14ac:dyDescent="0.2">
      <c r="A16" s="18" t="s">
        <v>6</v>
      </c>
      <c r="B16" s="30">
        <v>1069.9000000000001</v>
      </c>
      <c r="C16" s="31">
        <v>1563</v>
      </c>
      <c r="D16" s="30">
        <v>88.8</v>
      </c>
      <c r="E16" s="48">
        <f t="shared" si="0"/>
        <v>146.08841947845593</v>
      </c>
      <c r="F16" s="19" t="s">
        <v>7</v>
      </c>
      <c r="G16" s="7"/>
      <c r="H16" s="7"/>
    </row>
    <row r="17" spans="1:8" s="2" customFormat="1" ht="13.5" customHeight="1" x14ac:dyDescent="0.2">
      <c r="A17" s="18" t="s">
        <v>8</v>
      </c>
      <c r="B17" s="30">
        <v>2711.7</v>
      </c>
      <c r="C17" s="31">
        <v>3540.8</v>
      </c>
      <c r="D17" s="30">
        <v>89.8</v>
      </c>
      <c r="E17" s="48">
        <f t="shared" si="0"/>
        <v>130.57491610428883</v>
      </c>
      <c r="F17" s="19" t="s">
        <v>9</v>
      </c>
      <c r="G17" s="7"/>
      <c r="H17" s="7"/>
    </row>
    <row r="18" spans="1:8" s="9" customFormat="1" ht="16.5" x14ac:dyDescent="0.25">
      <c r="A18" s="15" t="s">
        <v>10</v>
      </c>
      <c r="B18" s="30">
        <v>16008.7</v>
      </c>
      <c r="C18" s="31">
        <v>17906.5</v>
      </c>
      <c r="D18" s="30">
        <v>108.9</v>
      </c>
      <c r="E18" s="45">
        <v>111.9</v>
      </c>
      <c r="F18" s="17" t="s">
        <v>11</v>
      </c>
    </row>
    <row r="19" spans="1:8" x14ac:dyDescent="0.2">
      <c r="A19" s="51" t="s">
        <v>12</v>
      </c>
      <c r="B19" s="30">
        <v>209.6</v>
      </c>
      <c r="C19" s="31">
        <v>209.6</v>
      </c>
      <c r="D19" s="30">
        <v>122.7</v>
      </c>
      <c r="E19" s="45">
        <f t="shared" si="0"/>
        <v>100</v>
      </c>
      <c r="F19" s="17" t="s">
        <v>13</v>
      </c>
    </row>
    <row r="20" spans="1:8" x14ac:dyDescent="0.2">
      <c r="A20" s="12" t="s">
        <v>14</v>
      </c>
      <c r="B20" s="30">
        <v>10.199999999999999</v>
      </c>
      <c r="C20" s="31">
        <v>9.6</v>
      </c>
      <c r="D20" s="30">
        <v>200</v>
      </c>
      <c r="E20" s="45">
        <f>C20/B20*100</f>
        <v>94.117647058823522</v>
      </c>
      <c r="F20" s="14" t="s">
        <v>15</v>
      </c>
    </row>
    <row r="21" spans="1:8" ht="39.75" customHeight="1" x14ac:dyDescent="0.2">
      <c r="A21" s="20" t="s">
        <v>16</v>
      </c>
      <c r="B21" s="29">
        <f>SUM(B23:B26)</f>
        <v>1186.8</v>
      </c>
      <c r="C21" s="29">
        <f>SUM(C23:C26)</f>
        <v>1314.7999999999997</v>
      </c>
      <c r="D21" s="29">
        <v>108.4</v>
      </c>
      <c r="E21" s="43">
        <f>C21/B21*100</f>
        <v>110.78530502190765</v>
      </c>
      <c r="F21" s="21" t="s">
        <v>17</v>
      </c>
    </row>
    <row r="22" spans="1:8" x14ac:dyDescent="0.2">
      <c r="A22" s="12" t="s">
        <v>2</v>
      </c>
      <c r="B22" s="31"/>
      <c r="C22" s="31"/>
      <c r="D22" s="31"/>
      <c r="E22" s="43"/>
      <c r="F22" s="14" t="s">
        <v>3</v>
      </c>
    </row>
    <row r="23" spans="1:8" x14ac:dyDescent="0.2">
      <c r="A23" s="15" t="s">
        <v>4</v>
      </c>
      <c r="B23" s="30">
        <v>406.5</v>
      </c>
      <c r="C23" s="31">
        <v>514.4</v>
      </c>
      <c r="D23" s="30">
        <v>91.1</v>
      </c>
      <c r="E23" s="45">
        <f t="shared" ref="E23:E26" si="1">C23/B23*100</f>
        <v>126.54366543665436</v>
      </c>
      <c r="F23" s="17" t="s">
        <v>18</v>
      </c>
    </row>
    <row r="24" spans="1:8" x14ac:dyDescent="0.2">
      <c r="A24" s="15" t="s">
        <v>10</v>
      </c>
      <c r="B24" s="30">
        <v>506.5</v>
      </c>
      <c r="C24" s="31">
        <v>548.79999999999995</v>
      </c>
      <c r="D24" s="30">
        <v>105.3</v>
      </c>
      <c r="E24" s="45">
        <f t="shared" si="1"/>
        <v>108.35143139190522</v>
      </c>
      <c r="F24" s="17" t="s">
        <v>11</v>
      </c>
    </row>
    <row r="25" spans="1:8" x14ac:dyDescent="0.2">
      <c r="A25" s="15" t="s">
        <v>12</v>
      </c>
      <c r="B25" s="30">
        <v>151.80000000000001</v>
      </c>
      <c r="C25" s="31">
        <v>151.80000000000001</v>
      </c>
      <c r="D25" s="30">
        <v>119.2</v>
      </c>
      <c r="E25" s="45">
        <f t="shared" si="1"/>
        <v>100</v>
      </c>
      <c r="F25" s="17" t="s">
        <v>19</v>
      </c>
    </row>
    <row r="26" spans="1:8" x14ac:dyDescent="0.2">
      <c r="A26" s="12" t="s">
        <v>14</v>
      </c>
      <c r="B26" s="30">
        <v>122</v>
      </c>
      <c r="C26" s="31">
        <v>99.8</v>
      </c>
      <c r="D26" s="30">
        <v>302.7</v>
      </c>
      <c r="E26" s="45">
        <f t="shared" si="1"/>
        <v>81.803278688524586</v>
      </c>
      <c r="F26" s="14" t="s">
        <v>15</v>
      </c>
    </row>
    <row r="27" spans="1:8" x14ac:dyDescent="0.2">
      <c r="A27" s="12"/>
      <c r="B27" s="16"/>
      <c r="C27" s="13"/>
      <c r="D27" s="16"/>
      <c r="E27" s="44"/>
      <c r="F27" s="14"/>
    </row>
    <row r="28" spans="1:8" ht="28.5" customHeight="1" x14ac:dyDescent="0.2">
      <c r="A28" s="20" t="s">
        <v>20</v>
      </c>
      <c r="B28" s="29">
        <f>SUM(B30:B35)</f>
        <v>220342.6</v>
      </c>
      <c r="C28" s="29">
        <f>SUM(C30:C35)</f>
        <v>252727.3</v>
      </c>
      <c r="D28" s="29">
        <v>107.2</v>
      </c>
      <c r="E28" s="43">
        <f>C28/B28*100</f>
        <v>114.69743027449071</v>
      </c>
      <c r="F28" s="21" t="s">
        <v>21</v>
      </c>
    </row>
    <row r="29" spans="1:8" x14ac:dyDescent="0.2">
      <c r="A29" s="12" t="s">
        <v>2</v>
      </c>
      <c r="B29" s="32"/>
      <c r="C29" s="33"/>
      <c r="D29" s="34"/>
      <c r="E29" s="43"/>
      <c r="F29" s="14" t="s">
        <v>3</v>
      </c>
    </row>
    <row r="30" spans="1:8" x14ac:dyDescent="0.2">
      <c r="A30" s="15" t="s">
        <v>22</v>
      </c>
      <c r="B30" s="30">
        <v>87.1</v>
      </c>
      <c r="C30" s="31">
        <v>120</v>
      </c>
      <c r="D30" s="30">
        <v>98.4</v>
      </c>
      <c r="E30" s="45">
        <f t="shared" ref="E30:E35" si="2">C30/B30*100</f>
        <v>137.77267508610794</v>
      </c>
      <c r="F30" s="17" t="s">
        <v>18</v>
      </c>
    </row>
    <row r="31" spans="1:8" x14ac:dyDescent="0.2">
      <c r="A31" s="15" t="s">
        <v>10</v>
      </c>
      <c r="B31" s="30"/>
      <c r="C31" s="30"/>
      <c r="D31" s="30"/>
      <c r="E31" s="45"/>
      <c r="F31" s="17" t="s">
        <v>11</v>
      </c>
    </row>
    <row r="32" spans="1:8" x14ac:dyDescent="0.2">
      <c r="A32" s="18" t="s">
        <v>23</v>
      </c>
      <c r="B32" s="30">
        <v>194739.9</v>
      </c>
      <c r="C32" s="31">
        <v>233452.4</v>
      </c>
      <c r="D32" s="30">
        <v>109.1</v>
      </c>
      <c r="E32" s="45">
        <f t="shared" si="2"/>
        <v>119.87907973661278</v>
      </c>
      <c r="F32" s="19" t="s">
        <v>24</v>
      </c>
    </row>
    <row r="33" spans="1:6" x14ac:dyDescent="0.2">
      <c r="A33" s="18" t="s">
        <v>25</v>
      </c>
      <c r="B33" s="30">
        <v>14182.7</v>
      </c>
      <c r="C33" s="31">
        <v>15517.9</v>
      </c>
      <c r="D33" s="30">
        <v>120</v>
      </c>
      <c r="E33" s="45">
        <f t="shared" si="2"/>
        <v>109.41428641937007</v>
      </c>
      <c r="F33" s="19" t="s">
        <v>25</v>
      </c>
    </row>
    <row r="34" spans="1:6" x14ac:dyDescent="0.2">
      <c r="A34" s="15" t="s">
        <v>26</v>
      </c>
      <c r="B34" s="30">
        <v>10889.6</v>
      </c>
      <c r="C34" s="31">
        <v>3147</v>
      </c>
      <c r="D34" s="30">
        <v>74.3</v>
      </c>
      <c r="E34" s="45">
        <v>28.9</v>
      </c>
      <c r="F34" s="17" t="s">
        <v>27</v>
      </c>
    </row>
    <row r="35" spans="1:6" x14ac:dyDescent="0.2">
      <c r="A35" s="12" t="s">
        <v>14</v>
      </c>
      <c r="B35" s="30">
        <v>443.3</v>
      </c>
      <c r="C35" s="31">
        <v>490</v>
      </c>
      <c r="D35" s="30">
        <v>96.2</v>
      </c>
      <c r="E35" s="45">
        <f t="shared" si="2"/>
        <v>110.53462666365891</v>
      </c>
      <c r="F35" s="14" t="s">
        <v>15</v>
      </c>
    </row>
    <row r="36" spans="1:6" ht="40.5" x14ac:dyDescent="0.2">
      <c r="A36" s="20" t="s">
        <v>28</v>
      </c>
      <c r="B36" s="29">
        <f>SUM(B38:B43)</f>
        <v>4007.7999999999997</v>
      </c>
      <c r="C36" s="29">
        <f>SUM(C38:C43)</f>
        <v>4233.2</v>
      </c>
      <c r="D36" s="29">
        <v>104.9</v>
      </c>
      <c r="E36" s="43">
        <f>C36/B36*100</f>
        <v>105.624033135386</v>
      </c>
      <c r="F36" s="21" t="s">
        <v>29</v>
      </c>
    </row>
    <row r="37" spans="1:6" x14ac:dyDescent="0.2">
      <c r="A37" s="12" t="s">
        <v>2</v>
      </c>
      <c r="B37" s="32"/>
      <c r="C37" s="31"/>
      <c r="D37" s="31"/>
      <c r="E37" s="43"/>
      <c r="F37" s="14" t="s">
        <v>3</v>
      </c>
    </row>
    <row r="38" spans="1:6" x14ac:dyDescent="0.2">
      <c r="A38" s="15" t="s">
        <v>22</v>
      </c>
      <c r="B38" s="31">
        <v>6.5</v>
      </c>
      <c r="C38" s="30">
        <v>8.9</v>
      </c>
      <c r="D38" s="31">
        <v>98.5</v>
      </c>
      <c r="E38" s="45">
        <f t="shared" ref="E38:E43" si="3">C38/B38*100</f>
        <v>136.92307692307693</v>
      </c>
      <c r="F38" s="17" t="s">
        <v>18</v>
      </c>
    </row>
    <row r="39" spans="1:6" x14ac:dyDescent="0.2">
      <c r="A39" s="15" t="s">
        <v>10</v>
      </c>
      <c r="B39" s="30"/>
      <c r="C39" s="30"/>
      <c r="D39" s="30"/>
      <c r="E39" s="45"/>
      <c r="F39" s="17" t="s">
        <v>11</v>
      </c>
    </row>
    <row r="40" spans="1:6" x14ac:dyDescent="0.2">
      <c r="A40" s="18" t="s">
        <v>23</v>
      </c>
      <c r="B40" s="31">
        <v>2883.6</v>
      </c>
      <c r="C40" s="30">
        <v>3077.6</v>
      </c>
      <c r="D40" s="31">
        <v>105.3</v>
      </c>
      <c r="E40" s="45">
        <f t="shared" si="3"/>
        <v>106.72770148425579</v>
      </c>
      <c r="F40" s="19" t="s">
        <v>24</v>
      </c>
    </row>
    <row r="41" spans="1:6" x14ac:dyDescent="0.2">
      <c r="A41" s="18" t="s">
        <v>25</v>
      </c>
      <c r="B41" s="31">
        <v>375.6</v>
      </c>
      <c r="C41" s="30">
        <v>440.9</v>
      </c>
      <c r="D41" s="31">
        <v>143.4</v>
      </c>
      <c r="E41" s="45">
        <f t="shared" si="3"/>
        <v>117.38551650692224</v>
      </c>
      <c r="F41" s="19" t="s">
        <v>25</v>
      </c>
    </row>
    <row r="42" spans="1:6" x14ac:dyDescent="0.2">
      <c r="A42" s="15" t="s">
        <v>26</v>
      </c>
      <c r="B42" s="31">
        <v>45</v>
      </c>
      <c r="C42" s="30">
        <v>13.2</v>
      </c>
      <c r="D42" s="31">
        <v>74.599999999999994</v>
      </c>
      <c r="E42" s="45">
        <f t="shared" si="3"/>
        <v>29.333333333333332</v>
      </c>
      <c r="F42" s="17" t="s">
        <v>27</v>
      </c>
    </row>
    <row r="43" spans="1:6" x14ac:dyDescent="0.2">
      <c r="A43" s="12" t="s">
        <v>14</v>
      </c>
      <c r="B43" s="31">
        <v>697.1</v>
      </c>
      <c r="C43" s="30">
        <v>692.6</v>
      </c>
      <c r="D43" s="31">
        <v>92.7</v>
      </c>
      <c r="E43" s="45">
        <f t="shared" si="3"/>
        <v>99.354468512408545</v>
      </c>
      <c r="F43" s="14" t="s">
        <v>15</v>
      </c>
    </row>
    <row r="44" spans="1:6" ht="22.5" customHeight="1" x14ac:dyDescent="0.2">
      <c r="A44" s="11" t="s">
        <v>30</v>
      </c>
      <c r="B44" s="29">
        <v>14339.2</v>
      </c>
      <c r="C44" s="29">
        <v>15438.6</v>
      </c>
      <c r="D44" s="29">
        <v>107.2</v>
      </c>
      <c r="E44" s="43">
        <v>106.7</v>
      </c>
      <c r="F44" s="21" t="s">
        <v>31</v>
      </c>
    </row>
    <row r="45" spans="1:6" ht="33" customHeight="1" thickBot="1" x14ac:dyDescent="0.25">
      <c r="A45" s="28" t="s">
        <v>32</v>
      </c>
      <c r="B45" s="53">
        <v>816.3</v>
      </c>
      <c r="C45" s="53">
        <v>660.1</v>
      </c>
      <c r="D45" s="53">
        <v>70.599999999999994</v>
      </c>
      <c r="E45" s="54">
        <v>80.7</v>
      </c>
      <c r="F45" s="22" t="s">
        <v>33</v>
      </c>
    </row>
    <row r="46" spans="1:6" ht="13.5" x14ac:dyDescent="0.2">
      <c r="A46" s="23" t="s">
        <v>42</v>
      </c>
    </row>
    <row r="47" spans="1:6" x14ac:dyDescent="0.2">
      <c r="A47" s="24" t="s">
        <v>43</v>
      </c>
    </row>
    <row r="48" spans="1:6" x14ac:dyDescent="0.2">
      <c r="A48" s="25" t="s">
        <v>34</v>
      </c>
    </row>
    <row r="49" spans="1:6" x14ac:dyDescent="0.2">
      <c r="A49" s="25" t="s">
        <v>35</v>
      </c>
    </row>
    <row r="50" spans="1:6" x14ac:dyDescent="0.2">
      <c r="A50" s="24" t="s">
        <v>36</v>
      </c>
    </row>
    <row r="51" spans="1:6" x14ac:dyDescent="0.2">
      <c r="A51" s="24" t="s">
        <v>37</v>
      </c>
    </row>
    <row r="52" spans="1:6" x14ac:dyDescent="0.2">
      <c r="A52" s="24"/>
    </row>
    <row r="54" spans="1:6" ht="15.75" x14ac:dyDescent="0.2">
      <c r="A54" s="47"/>
      <c r="B54" s="46"/>
      <c r="C54" s="46"/>
      <c r="D54" s="49"/>
      <c r="E54" s="56"/>
      <c r="F54" s="56"/>
    </row>
    <row r="56" spans="1:6" x14ac:dyDescent="0.2">
      <c r="C56" s="50"/>
    </row>
  </sheetData>
  <mergeCells count="7">
    <mergeCell ref="E54:F54"/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2025-06-13T03:47:51Z</cp:lastPrinted>
  <dcterms:created xsi:type="dcterms:W3CDTF">2010-06-14T05:23:58Z</dcterms:created>
  <dcterms:modified xsi:type="dcterms:W3CDTF">2025-06-13T07:38:55Z</dcterms:modified>
</cp:coreProperties>
</file>