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Апрель\На отправку_кырг\"/>
    </mc:Choice>
  </mc:AlternateContent>
  <xr:revisionPtr revIDLastSave="0" documentId="8_{97CC3BA2-8D86-4AF4-B6CF-CE7EADF9DF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9" i="76" l="1"/>
  <c r="D39" i="76"/>
  <c r="J38" i="76"/>
  <c r="D38" i="76"/>
  <c r="J37" i="76"/>
  <c r="D37" i="76"/>
  <c r="J36" i="76"/>
  <c r="D36" i="76"/>
  <c r="D35" i="76"/>
  <c r="J33" i="76"/>
  <c r="D33" i="76"/>
  <c r="D32" i="76"/>
  <c r="D31" i="76"/>
  <c r="D30" i="76"/>
  <c r="J29" i="76"/>
  <c r="D29" i="76"/>
  <c r="J28" i="76"/>
  <c r="D28" i="76"/>
  <c r="J24" i="76"/>
  <c r="D24" i="76"/>
  <c r="J23" i="76"/>
  <c r="D23" i="76"/>
  <c r="J22" i="76"/>
  <c r="D22" i="76"/>
  <c r="J21" i="76"/>
  <c r="D21" i="76"/>
  <c r="D20" i="76"/>
  <c r="J17" i="76"/>
  <c r="D17" i="76"/>
  <c r="D21" i="79" l="1"/>
  <c r="J36" i="79"/>
  <c r="J37" i="79"/>
  <c r="J38" i="79"/>
  <c r="D24" i="79" l="1"/>
  <c r="D38" i="79"/>
  <c r="D36" i="79"/>
  <c r="D35" i="79"/>
  <c r="D34" i="79"/>
  <c r="D32" i="79"/>
  <c r="D30" i="79"/>
  <c r="D25" i="79"/>
  <c r="J25" i="79"/>
  <c r="D23" i="79"/>
  <c r="J22" i="79"/>
  <c r="D22" i="79"/>
  <c r="D20" i="79"/>
  <c r="J32" i="79" l="1"/>
  <c r="D37" i="79"/>
  <c r="D31" i="79"/>
  <c r="D29" i="79"/>
  <c r="D26" i="79"/>
  <c r="J24" i="79"/>
  <c r="J23" i="79"/>
  <c r="J21" i="79"/>
  <c r="J35" i="79"/>
  <c r="J26" i="79"/>
  <c r="J17" i="79" l="1"/>
  <c r="D17" i="79"/>
</calcChain>
</file>

<file path=xl/sharedStrings.xml><?xml version="1.0" encoding="utf-8"?>
<sst xmlns="http://schemas.openxmlformats.org/spreadsheetml/2006/main" count="238" uniqueCount="88">
  <si>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</si>
  <si>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</si>
  <si>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</si>
  <si>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</si>
  <si>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</si>
  <si>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</si>
  <si>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</si>
  <si>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</si>
  <si>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</si>
  <si>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</si>
  <si>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</si>
  <si>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</si>
  <si>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</si>
  <si>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</si>
  <si>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</si>
  <si>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</si>
  <si>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</si>
  <si>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</si>
  <si>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</si>
  <si>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</si>
  <si>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</si>
  <si>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</si>
  <si>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</si>
  <si>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</si>
  <si>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</si>
  <si>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</si>
  <si>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</si>
  <si>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</si>
  <si>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</si>
  <si>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</si>
  <si>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</si>
  <si>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</si>
  <si>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</si>
  <si>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</si>
  <si>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</si>
  <si>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</si>
  <si>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</si>
  <si>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</si>
  <si>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</si>
  <si>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</si>
  <si>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</si>
  <si>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</si>
  <si>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</si>
  <si>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</si>
  <si>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</si>
  <si>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</si>
  <si>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</si>
  <si>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</si>
  <si>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</si>
  <si>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</si>
  <si>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</si>
  <si>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</si>
  <si>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</si>
  <si>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</si>
  <si>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</si>
  <si>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</si>
  <si>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</si>
  <si>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</si>
  <si>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</si>
  <si>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</si>
  <si>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</si>
  <si>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</si>
  <si>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</si>
  <si>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</si>
  <si>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</si>
  <si>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</si>
  <si>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</si>
  <si>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</si>
  <si>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</si>
  <si>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15 мая 2025 года</t>
  </si>
  <si>
    <t>2025-жылдын 15-майы</t>
  </si>
  <si>
    <t>в январе-апреле 2025г.</t>
  </si>
  <si>
    <t xml:space="preserve">2025-жылдын январь-апрелиндеги каржылоо булактары боюнча негизги капиталга  </t>
  </si>
  <si>
    <r>
      <t>в %  к январю-апрелю 2024г.</t>
    </r>
    <r>
      <rPr>
        <i/>
        <vertAlign val="superscript"/>
        <sz val="9"/>
        <rFont val="Times New Roman"/>
        <family val="1"/>
        <charset val="204"/>
      </rPr>
      <t>1</t>
    </r>
  </si>
  <si>
    <r>
      <t xml:space="preserve">2024-жылдын январь-апрелине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</si>
  <si>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 Первый заместитель председателя</t>
  </si>
  <si>
    <t>Н.К. Керималиева</t>
  </si>
  <si>
    <t>Төраганын биринчи орун басары</t>
  </si>
  <si>
    <t>Административная и вспомогательная деятельность</t>
  </si>
  <si>
    <t>Административдик жана көмөкчү ишмердик</t>
  </si>
  <si>
    <t>прямых иностран-ных инвести-ций</t>
  </si>
  <si>
    <t>млн. сомов</t>
  </si>
  <si>
    <t>х</t>
  </si>
  <si>
    <r>
      <t xml:space="preserve">в % к  январю-апрелю  2024г. </t>
    </r>
    <r>
      <rPr>
        <b/>
        <vertAlign val="superscript"/>
        <sz val="9"/>
        <rFont val="Times New Roman"/>
        <family val="1"/>
        <charset val="204"/>
      </rPr>
      <t>1</t>
    </r>
  </si>
  <si>
    <t>Использовано - всего</t>
  </si>
  <si>
    <t>Пайдаланылды - бардыгы</t>
  </si>
  <si>
    <t>млн. сом</t>
  </si>
  <si>
    <r>
      <t xml:space="preserve">2024-жылдын январь-апрелине карата % менен </t>
    </r>
    <r>
      <rPr>
        <b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</si>
</sst>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</numFmts>
  <fonts count="29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8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Border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69" fontId="10" fillId="0" borderId="0" xfId="0" applyNumberFormat="1" applyFont="1"/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3" fontId="9" fillId="0" borderId="0" xfId="0" applyNumberFormat="1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12" fillId="0" borderId="0" xfId="0" applyFont="1"/>
    <xf numFmtId="0" fontId="5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0" fontId="13" fillId="0" borderId="0" xfId="0" applyNumberFormat="1" applyFont="1"/>
    <xf numFmtId="169" fontId="13" fillId="0" borderId="0" xfId="1" applyNumberFormat="1" applyFont="1" applyFill="1" applyAlignment="1">
      <alignment horizontal="right"/>
    </xf>
    <xf numFmtId="169" fontId="13" fillId="0" borderId="0" xfId="0" applyNumberFormat="1" applyFont="1" applyAlignment="1">
      <alignment horizontal="right" wrapText="1"/>
    </xf>
    <xf numFmtId="169" fontId="13" fillId="0" borderId="0" xfId="0" applyNumberFormat="1" applyFont="1" applyAlignment="1">
      <alignment horizontal="right" vertical="center" wrapText="1"/>
    </xf>
    <xf numFmtId="169" fontId="13" fillId="0" borderId="0" xfId="1" applyNumberFormat="1" applyFont="1" applyFill="1" applyBorder="1" applyAlignment="1">
      <alignment horizontal="right"/>
    </xf>
    <xf numFmtId="170" fontId="13" fillId="0" borderId="0" xfId="1" applyNumberFormat="1" applyFont="1" applyFill="1" applyBorder="1" applyAlignment="1">
      <alignment horizontal="right"/>
    </xf>
    <xf numFmtId="0" fontId="11" fillId="0" borderId="0" xfId="0" applyFont="1" applyAlignment="1">
      <alignment horizontal="right"/>
    </xf>
    <xf numFmtId="0" fontId="10" fillId="0" borderId="2" xfId="0" applyFont="1" applyBorder="1" applyAlignment="1">
      <alignment horizontal="center" vertical="top" wrapText="1"/>
    </xf>
    <xf numFmtId="0" fontId="10" fillId="0" borderId="15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4" xfId="0" applyNumberFormat="1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X62"/>
  <sheetViews>
    <sheetView tabSelected="1" topLeftCell="A4" zoomScaleNormal="100" zoomScaleSheetLayoutView="90" workbookViewId="0">
      <selection activeCell="R16" sqref="R16"/>
    </sheetView>
  </sheetViews>
  <sheetFormatPr defaultRowHeight="12.75" x14ac:dyDescent="0.2"/>
  <cols>
    <col min="1" max="1" width="31.85546875" style="1" customWidth="1"/>
    <col min="2" max="3" width="8.5703125" style="16" customWidth="1"/>
    <col min="4" max="4" width="11" style="16" customWidth="1"/>
    <col min="5" max="8" width="9.85546875" style="16" customWidth="1"/>
    <col min="9" max="9" width="9" style="16" customWidth="1"/>
    <col min="10" max="10" width="10.42578125" style="16" customWidth="1"/>
    <col min="11" max="11" width="9.85546875" style="16" customWidth="1"/>
    <col min="12" max="12" width="8.14062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9.42578125" style="16" bestFit="1" customWidth="1"/>
    <col min="18" max="18" width="11.140625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7.25" customHeight="1" x14ac:dyDescent="0.35">
      <c r="A1" s="16"/>
      <c r="N1" s="46"/>
      <c r="O1" s="46"/>
      <c r="P1" s="46"/>
      <c r="Q1" s="46"/>
    </row>
    <row r="2" spans="1:17" ht="14.25" customHeight="1" x14ac:dyDescent="0.2">
      <c r="A2" s="16"/>
    </row>
    <row r="3" spans="1:17" ht="17.25" customHeight="1" x14ac:dyDescent="0.35">
      <c r="A3" s="89" t="s">
        <v>0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7" ht="15" customHeight="1" x14ac:dyDescent="0.25"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47"/>
    </row>
    <row r="5" spans="1:17" ht="15" customHeight="1" x14ac:dyDescent="0.25">
      <c r="B5" s="23"/>
      <c r="C5" s="23"/>
      <c r="D5" s="23"/>
      <c r="E5" s="23"/>
      <c r="F5" s="23"/>
      <c r="G5" s="23"/>
      <c r="H5" s="23"/>
      <c r="I5"/>
      <c r="J5"/>
      <c r="K5"/>
      <c r="L5"/>
      <c r="M5" s="47"/>
    </row>
    <row r="6" spans="1:17" ht="15" customHeight="1" x14ac:dyDescent="0.25">
      <c r="B6" s="23"/>
      <c r="C6" s="23"/>
      <c r="D6" s="23"/>
      <c r="E6" s="23"/>
      <c r="F6" s="23"/>
      <c r="G6" s="23"/>
      <c r="H6" s="23"/>
      <c r="I6"/>
      <c r="J6"/>
      <c r="K6"/>
      <c r="L6"/>
      <c r="M6" s="47"/>
    </row>
    <row r="7" spans="1:17" ht="15" customHeight="1" x14ac:dyDescent="0.25">
      <c r="A7" s="6" t="s">
        <v>1</v>
      </c>
      <c r="B7" s="23"/>
      <c r="C7" s="23"/>
      <c r="D7" s="23"/>
      <c r="E7" s="23"/>
      <c r="F7" s="23"/>
      <c r="G7" s="23"/>
      <c r="H7" s="23"/>
      <c r="I7" s="23"/>
      <c r="M7" s="47"/>
    </row>
    <row r="8" spans="1:17" ht="15" customHeight="1" x14ac:dyDescent="0.25">
      <c r="A8" s="24" t="s">
        <v>69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  <row r="9" spans="1:17" ht="15" customHeight="1" x14ac:dyDescent="0.25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</row>
    <row r="10" spans="1:17" ht="15.75" customHeight="1" x14ac:dyDescent="0.25">
      <c r="A10" s="90" t="s">
        <v>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18"/>
      <c r="O10" s="18"/>
      <c r="P10" s="18"/>
      <c r="Q10" s="18"/>
    </row>
    <row r="11" spans="1:17" ht="15.75" customHeight="1" x14ac:dyDescent="0.25">
      <c r="A11" s="90" t="s">
        <v>71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18"/>
      <c r="O11" s="18"/>
      <c r="P11" s="18"/>
      <c r="Q11" s="18"/>
    </row>
    <row r="12" spans="1:17" s="18" customFormat="1" ht="13.5" customHeight="1" thickBot="1" x14ac:dyDescent="0.3">
      <c r="A12" s="91" t="s">
        <v>3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7" s="1" customFormat="1" ht="18" customHeight="1" x14ac:dyDescent="0.2">
      <c r="A13" s="92"/>
      <c r="B13" s="83" t="s">
        <v>84</v>
      </c>
      <c r="C13" s="84"/>
      <c r="D13" s="26"/>
      <c r="E13" s="95" t="s">
        <v>4</v>
      </c>
      <c r="F13" s="96"/>
      <c r="G13" s="96"/>
      <c r="H13" s="96"/>
      <c r="I13" s="97"/>
      <c r="J13" s="48"/>
      <c r="K13" s="95" t="s">
        <v>4</v>
      </c>
      <c r="L13" s="96"/>
      <c r="M13" s="96"/>
    </row>
    <row r="14" spans="1:17" s="1" customFormat="1" ht="12.75" customHeight="1" x14ac:dyDescent="0.2">
      <c r="A14" s="93"/>
      <c r="B14" s="85" t="s">
        <v>81</v>
      </c>
      <c r="C14" s="87" t="s">
        <v>83</v>
      </c>
      <c r="D14" s="98" t="s">
        <v>5</v>
      </c>
      <c r="E14" s="98" t="s">
        <v>6</v>
      </c>
      <c r="F14" s="98" t="s">
        <v>7</v>
      </c>
      <c r="G14" s="98" t="s">
        <v>8</v>
      </c>
      <c r="H14" s="98" t="s">
        <v>9</v>
      </c>
      <c r="I14" s="101" t="s">
        <v>10</v>
      </c>
      <c r="J14" s="101" t="s">
        <v>11</v>
      </c>
      <c r="K14" s="102" t="s">
        <v>12</v>
      </c>
      <c r="L14" s="102" t="s">
        <v>80</v>
      </c>
      <c r="M14" s="104" t="s">
        <v>13</v>
      </c>
    </row>
    <row r="15" spans="1:17" s="1" customFormat="1" ht="75.75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6"/>
      <c r="J15" s="86"/>
      <c r="K15" s="103"/>
      <c r="L15" s="103"/>
      <c r="M15" s="105"/>
    </row>
    <row r="16" spans="1:17" s="1" customFormat="1" ht="8.25" customHeight="1" x14ac:dyDescent="0.2">
      <c r="A16" s="27"/>
      <c r="B16" s="2"/>
      <c r="C16" s="76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4" s="56" customFormat="1" ht="13.5" customHeight="1" x14ac:dyDescent="0.2">
      <c r="A17" s="28" t="s">
        <v>14</v>
      </c>
      <c r="B17" s="9">
        <v>70079.399999999994</v>
      </c>
      <c r="C17" s="57">
        <v>162</v>
      </c>
      <c r="D17" s="9">
        <f>E17+F17+G17+H17+I17</f>
        <v>63598.100000000006</v>
      </c>
      <c r="E17" s="9">
        <v>24854</v>
      </c>
      <c r="F17" s="9">
        <v>797.4</v>
      </c>
      <c r="G17" s="9">
        <v>21102.7</v>
      </c>
      <c r="H17" s="9">
        <v>16258.8</v>
      </c>
      <c r="I17" s="9">
        <v>585.20000000000005</v>
      </c>
      <c r="J17" s="9">
        <f>K17+L17+M17</f>
        <v>6481.3</v>
      </c>
      <c r="K17" s="49">
        <v>4940.2</v>
      </c>
      <c r="L17" s="9">
        <v>677.8</v>
      </c>
      <c r="M17" s="9">
        <v>863.3</v>
      </c>
      <c r="N17" s="50"/>
      <c r="O17" s="51"/>
      <c r="P17" s="52"/>
      <c r="Q17" s="53"/>
      <c r="R17" s="54"/>
      <c r="S17" s="54"/>
      <c r="T17" s="55"/>
    </row>
    <row r="18" spans="1:24" s="60" customFormat="1" ht="13.5" customHeight="1" x14ac:dyDescent="0.25">
      <c r="A18" s="29" t="s">
        <v>73</v>
      </c>
      <c r="B18" s="82" t="s">
        <v>82</v>
      </c>
      <c r="C18" s="82" t="s">
        <v>82</v>
      </c>
      <c r="D18" s="10">
        <v>167.6</v>
      </c>
      <c r="E18" s="10">
        <v>614.6</v>
      </c>
      <c r="F18" s="10">
        <v>168.8</v>
      </c>
      <c r="G18" s="57">
        <v>128.1</v>
      </c>
      <c r="H18" s="10">
        <v>99.2</v>
      </c>
      <c r="I18" s="20">
        <v>87.6</v>
      </c>
      <c r="J18" s="10">
        <v>121.2</v>
      </c>
      <c r="K18" s="10">
        <v>148.1</v>
      </c>
      <c r="L18" s="20">
        <v>85.3</v>
      </c>
      <c r="M18" s="10">
        <v>71.7</v>
      </c>
      <c r="N18" s="50"/>
      <c r="O18" s="51"/>
      <c r="P18" s="52"/>
      <c r="Q18" s="15"/>
      <c r="R18" s="58"/>
      <c r="S18" s="58"/>
      <c r="T18" s="59"/>
      <c r="U18" s="59"/>
      <c r="V18" s="59"/>
      <c r="W18" s="59"/>
      <c r="X18" s="59"/>
    </row>
    <row r="19" spans="1:24" s="1" customFormat="1" ht="8.25" customHeight="1" x14ac:dyDescent="0.2">
      <c r="A19" s="30"/>
      <c r="B19" s="9"/>
      <c r="C19" s="10"/>
      <c r="D19" s="9"/>
      <c r="E19" s="9"/>
      <c r="F19" s="9"/>
      <c r="G19" s="9"/>
      <c r="H19" s="9"/>
      <c r="I19" s="10"/>
      <c r="J19" s="49"/>
      <c r="K19" s="9"/>
      <c r="L19" s="10"/>
      <c r="M19" s="9"/>
      <c r="N19" s="50"/>
      <c r="O19" s="51"/>
      <c r="P19" s="52"/>
      <c r="Q19" s="54"/>
      <c r="R19" s="61"/>
      <c r="S19" s="54"/>
      <c r="T19" s="14"/>
      <c r="U19" s="13"/>
      <c r="V19" s="31"/>
    </row>
    <row r="20" spans="1:24" s="1" customFormat="1" ht="24.75" customHeight="1" x14ac:dyDescent="0.2">
      <c r="A20" s="32" t="s">
        <v>15</v>
      </c>
      <c r="B20" s="8">
        <v>641.20000000000005</v>
      </c>
      <c r="C20" s="77">
        <v>76.5</v>
      </c>
      <c r="D20" s="8">
        <f>G20+E20+F20+H20+I20</f>
        <v>641.20000000000005</v>
      </c>
      <c r="E20" s="8">
        <v>480.9</v>
      </c>
      <c r="F20" s="8">
        <v>8</v>
      </c>
      <c r="G20" s="8">
        <v>56</v>
      </c>
      <c r="H20" s="8">
        <v>60.6</v>
      </c>
      <c r="I20" s="8">
        <v>35.700000000000003</v>
      </c>
      <c r="J20" s="8" t="s">
        <v>63</v>
      </c>
      <c r="K20" s="8" t="s">
        <v>63</v>
      </c>
      <c r="L20" s="8" t="s">
        <v>63</v>
      </c>
      <c r="M20" s="8" t="s">
        <v>63</v>
      </c>
      <c r="N20" s="50"/>
      <c r="O20" s="51"/>
      <c r="P20" s="52"/>
      <c r="Q20" s="62"/>
      <c r="R20" s="62"/>
      <c r="S20" s="62"/>
      <c r="T20" s="12"/>
      <c r="U20" s="11"/>
      <c r="V20" s="31"/>
    </row>
    <row r="21" spans="1:24" s="1" customFormat="1" ht="13.5" customHeight="1" x14ac:dyDescent="0.2">
      <c r="A21" s="27" t="s">
        <v>16</v>
      </c>
      <c r="B21" s="8">
        <v>12941.5</v>
      </c>
      <c r="C21" s="77">
        <v>108.8</v>
      </c>
      <c r="D21" s="8">
        <f>G21+I21</f>
        <v>9703.3000000000011</v>
      </c>
      <c r="E21" s="8" t="s">
        <v>63</v>
      </c>
      <c r="F21" s="8" t="s">
        <v>63</v>
      </c>
      <c r="G21" s="8">
        <v>9677.2000000000007</v>
      </c>
      <c r="H21" s="8" t="s">
        <v>63</v>
      </c>
      <c r="I21" s="8">
        <v>26.1</v>
      </c>
      <c r="J21" s="8">
        <f>L21+K21</f>
        <v>3238.2</v>
      </c>
      <c r="K21" s="8">
        <v>3029.5</v>
      </c>
      <c r="L21" s="63">
        <v>208.7</v>
      </c>
      <c r="M21" s="8" t="s">
        <v>63</v>
      </c>
      <c r="N21" s="50"/>
      <c r="O21" s="51"/>
      <c r="P21" s="52"/>
      <c r="Q21" s="62"/>
      <c r="R21" s="62"/>
      <c r="S21" s="62"/>
      <c r="T21" s="12"/>
      <c r="U21" s="11"/>
      <c r="V21" s="31"/>
    </row>
    <row r="22" spans="1:24" s="1" customFormat="1" ht="13.5" customHeight="1" x14ac:dyDescent="0.2">
      <c r="A22" s="27" t="s">
        <v>17</v>
      </c>
      <c r="B22" s="8">
        <v>6812.4</v>
      </c>
      <c r="C22" s="77">
        <v>314.2</v>
      </c>
      <c r="D22" s="8">
        <f>G22+I22+E22+F22+H22</f>
        <v>6181.2</v>
      </c>
      <c r="E22" s="8">
        <v>305.7</v>
      </c>
      <c r="F22" s="8">
        <v>0.6</v>
      </c>
      <c r="G22" s="8">
        <v>5621.3</v>
      </c>
      <c r="H22" s="8">
        <v>179.2</v>
      </c>
      <c r="I22" s="8">
        <v>74.400000000000006</v>
      </c>
      <c r="J22" s="8">
        <f>K22+L22+M22</f>
        <v>631.20000000000005</v>
      </c>
      <c r="K22" s="8">
        <v>140.69999999999999</v>
      </c>
      <c r="L22" s="8">
        <v>331</v>
      </c>
      <c r="M22" s="8">
        <v>159.5</v>
      </c>
      <c r="N22" s="50"/>
      <c r="O22" s="51"/>
      <c r="P22" s="52"/>
      <c r="Q22" s="62"/>
      <c r="R22" s="62"/>
      <c r="S22" s="62"/>
      <c r="T22" s="12"/>
      <c r="U22" s="11"/>
      <c r="V22" s="31"/>
    </row>
    <row r="23" spans="1:24" s="1" customFormat="1" ht="36" x14ac:dyDescent="0.2">
      <c r="A23" s="64" t="s">
        <v>18</v>
      </c>
      <c r="B23" s="8">
        <v>2732.4</v>
      </c>
      <c r="C23" s="77">
        <v>89.9</v>
      </c>
      <c r="D23" s="8">
        <f>E23+F23+G23+H23+I23</f>
        <v>1201.5</v>
      </c>
      <c r="E23" s="8">
        <v>79.8</v>
      </c>
      <c r="F23" s="8">
        <v>8.6999999999999993</v>
      </c>
      <c r="G23" s="8">
        <v>925.2</v>
      </c>
      <c r="H23" s="8">
        <v>0.5</v>
      </c>
      <c r="I23" s="8">
        <v>187.3</v>
      </c>
      <c r="J23" s="8">
        <f>K23+L23+M23</f>
        <v>1530.8999999999999</v>
      </c>
      <c r="K23" s="8">
        <v>1174.7</v>
      </c>
      <c r="L23" s="8">
        <v>138.1</v>
      </c>
      <c r="M23" s="8">
        <v>218.1</v>
      </c>
      <c r="N23" s="50"/>
      <c r="O23" s="51"/>
      <c r="P23" s="52"/>
      <c r="Q23" s="62"/>
      <c r="R23" s="62"/>
      <c r="S23" s="62"/>
      <c r="T23" s="12"/>
      <c r="U23" s="11"/>
      <c r="V23" s="31"/>
    </row>
    <row r="24" spans="1:24" s="1" customFormat="1" ht="24.75" customHeight="1" x14ac:dyDescent="0.2">
      <c r="A24" s="64" t="s">
        <v>19</v>
      </c>
      <c r="B24" s="8">
        <v>497</v>
      </c>
      <c r="C24" s="77">
        <v>146.69999999999999</v>
      </c>
      <c r="D24" s="8">
        <f>F24+H24+E24+G24</f>
        <v>233.2</v>
      </c>
      <c r="E24" s="8">
        <v>83.8</v>
      </c>
      <c r="F24" s="8">
        <v>57</v>
      </c>
      <c r="G24" s="8">
        <v>90.3</v>
      </c>
      <c r="H24" s="8">
        <v>2.1</v>
      </c>
      <c r="I24" s="8" t="s">
        <v>63</v>
      </c>
      <c r="J24" s="8">
        <f>M24+K24</f>
        <v>263.8</v>
      </c>
      <c r="K24" s="8">
        <v>98.2</v>
      </c>
      <c r="L24" s="8" t="s">
        <v>63</v>
      </c>
      <c r="M24" s="8">
        <v>165.6</v>
      </c>
      <c r="N24" s="50"/>
      <c r="O24" s="51"/>
      <c r="P24" s="52"/>
      <c r="Q24" s="62"/>
      <c r="R24" s="62"/>
      <c r="S24" s="62"/>
      <c r="T24" s="12"/>
      <c r="U24" s="11"/>
      <c r="V24" s="31"/>
    </row>
    <row r="25" spans="1:24" s="1" customFormat="1" ht="24.75" customHeight="1" x14ac:dyDescent="0.2">
      <c r="A25" s="64" t="s">
        <v>20</v>
      </c>
      <c r="B25" s="8">
        <v>419.5</v>
      </c>
      <c r="C25" s="77">
        <v>55.2</v>
      </c>
      <c r="D25" s="8">
        <f>H25+F25+G25+I25</f>
        <v>415.09999999999997</v>
      </c>
      <c r="E25" s="8" t="s">
        <v>63</v>
      </c>
      <c r="F25" s="8">
        <v>0.5</v>
      </c>
      <c r="G25" s="8">
        <v>160.69999999999999</v>
      </c>
      <c r="H25" s="21">
        <v>241.1</v>
      </c>
      <c r="I25" s="8">
        <v>12.8</v>
      </c>
      <c r="J25" s="8">
        <f>M25</f>
        <v>4.4000000000000004</v>
      </c>
      <c r="K25" s="8" t="s">
        <v>63</v>
      </c>
      <c r="L25" s="8" t="s">
        <v>63</v>
      </c>
      <c r="M25" s="8">
        <v>4.4000000000000004</v>
      </c>
      <c r="N25" s="50"/>
      <c r="O25" s="51"/>
      <c r="P25" s="52"/>
      <c r="Q25" s="62"/>
      <c r="R25" s="62"/>
      <c r="S25" s="62"/>
      <c r="T25" s="12"/>
      <c r="U25" s="11"/>
      <c r="V25" s="31"/>
    </row>
    <row r="26" spans="1:24" s="1" customFormat="1" ht="24.75" customHeight="1" x14ac:dyDescent="0.2">
      <c r="A26" s="64" t="s">
        <v>21</v>
      </c>
      <c r="B26" s="65">
        <v>1448.6</v>
      </c>
      <c r="C26" s="78">
        <v>41.4</v>
      </c>
      <c r="D26" s="8">
        <f>E26+F26+H26+G26</f>
        <v>941.4</v>
      </c>
      <c r="E26" s="8">
        <v>443.8</v>
      </c>
      <c r="F26" s="8">
        <v>172.6</v>
      </c>
      <c r="G26" s="8">
        <v>258</v>
      </c>
      <c r="H26" s="8">
        <v>67</v>
      </c>
      <c r="I26" s="8" t="s">
        <v>63</v>
      </c>
      <c r="J26" s="8">
        <f>K26+M26</f>
        <v>507.20000000000005</v>
      </c>
      <c r="K26" s="8">
        <v>383.6</v>
      </c>
      <c r="L26" s="8" t="s">
        <v>63</v>
      </c>
      <c r="M26" s="8">
        <v>123.6</v>
      </c>
      <c r="N26" s="50"/>
      <c r="O26" s="51"/>
      <c r="P26" s="52"/>
      <c r="Q26" s="62"/>
      <c r="R26" s="62"/>
      <c r="S26" s="62"/>
      <c r="T26" s="12"/>
      <c r="U26" s="11"/>
      <c r="V26" s="31"/>
    </row>
    <row r="27" spans="1:24" s="1" customFormat="1" ht="12.75" customHeight="1" x14ac:dyDescent="0.2">
      <c r="A27" s="34"/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50"/>
      <c r="O27" s="51"/>
      <c r="P27" s="52"/>
      <c r="Q27" s="62"/>
      <c r="R27" s="31"/>
    </row>
    <row r="28" spans="1:24" s="1" customFormat="1" ht="32.25" customHeight="1" x14ac:dyDescent="0.2">
      <c r="A28" s="100" t="s">
        <v>53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50"/>
      <c r="O28" s="51"/>
      <c r="P28" s="52"/>
      <c r="Q28" s="62"/>
      <c r="R28" s="31"/>
    </row>
    <row r="29" spans="1:24" s="1" customFormat="1" ht="13.5" customHeight="1" x14ac:dyDescent="0.2">
      <c r="A29" s="27" t="s">
        <v>59</v>
      </c>
      <c r="B29" s="66">
        <v>79.900000000000006</v>
      </c>
      <c r="C29" s="79">
        <v>48.5</v>
      </c>
      <c r="D29" s="7">
        <f>H29</f>
        <v>79.900000000000006</v>
      </c>
      <c r="E29" s="8" t="s">
        <v>63</v>
      </c>
      <c r="F29" s="8" t="s">
        <v>63</v>
      </c>
      <c r="G29" s="8" t="s">
        <v>63</v>
      </c>
      <c r="H29" s="8">
        <v>79.900000000000006</v>
      </c>
      <c r="I29" s="8" t="s">
        <v>63</v>
      </c>
      <c r="J29" s="8" t="s">
        <v>63</v>
      </c>
      <c r="K29" s="8" t="s">
        <v>63</v>
      </c>
      <c r="L29" s="8" t="s">
        <v>63</v>
      </c>
      <c r="M29" s="8" t="s">
        <v>63</v>
      </c>
      <c r="N29" s="50"/>
      <c r="O29" s="51"/>
      <c r="P29" s="52"/>
      <c r="Q29" s="62"/>
      <c r="R29" s="31"/>
      <c r="U29" s="2"/>
    </row>
    <row r="30" spans="1:24" s="1" customFormat="1" ht="13.5" customHeight="1" x14ac:dyDescent="0.2">
      <c r="A30" s="27" t="s">
        <v>22</v>
      </c>
      <c r="B30" s="66">
        <v>2417.1</v>
      </c>
      <c r="C30" s="79">
        <v>172.3</v>
      </c>
      <c r="D30" s="7">
        <f>G30+H30</f>
        <v>2417.1</v>
      </c>
      <c r="E30" s="8" t="s">
        <v>63</v>
      </c>
      <c r="F30" s="8" t="s">
        <v>63</v>
      </c>
      <c r="G30" s="8">
        <v>2415.1999999999998</v>
      </c>
      <c r="H30" s="8">
        <v>1.9</v>
      </c>
      <c r="I30" s="8" t="s">
        <v>63</v>
      </c>
      <c r="J30" s="8" t="s">
        <v>63</v>
      </c>
      <c r="K30" s="8" t="s">
        <v>63</v>
      </c>
      <c r="L30" s="8" t="s">
        <v>63</v>
      </c>
      <c r="M30" s="8" t="s">
        <v>63</v>
      </c>
      <c r="N30" s="50"/>
      <c r="O30" s="51"/>
      <c r="P30" s="52"/>
      <c r="Q30" s="62"/>
      <c r="R30" s="31"/>
    </row>
    <row r="31" spans="1:24" ht="13.5" customHeight="1" x14ac:dyDescent="0.2">
      <c r="A31" s="27" t="s">
        <v>23</v>
      </c>
      <c r="B31" s="66">
        <v>43.7</v>
      </c>
      <c r="C31" s="79">
        <v>4.3</v>
      </c>
      <c r="D31" s="63">
        <f>H31+I31</f>
        <v>43.7</v>
      </c>
      <c r="E31" s="8" t="s">
        <v>63</v>
      </c>
      <c r="F31" s="8" t="s">
        <v>63</v>
      </c>
      <c r="G31" s="8" t="s">
        <v>63</v>
      </c>
      <c r="H31" s="8">
        <v>43.2</v>
      </c>
      <c r="I31" s="8">
        <v>0.5</v>
      </c>
      <c r="J31" s="8" t="s">
        <v>63</v>
      </c>
      <c r="K31" s="8" t="s">
        <v>63</v>
      </c>
      <c r="L31" s="8" t="s">
        <v>63</v>
      </c>
      <c r="M31" s="8" t="s">
        <v>63</v>
      </c>
      <c r="N31" s="50"/>
      <c r="O31" s="51"/>
      <c r="P31" s="52"/>
      <c r="Q31" s="62"/>
      <c r="R31" s="31"/>
    </row>
    <row r="32" spans="1:24" ht="24.75" customHeight="1" x14ac:dyDescent="0.2">
      <c r="A32" s="32" t="s">
        <v>66</v>
      </c>
      <c r="B32" s="65">
        <v>86.4</v>
      </c>
      <c r="C32" s="78">
        <v>441.3</v>
      </c>
      <c r="D32" s="63">
        <f>E32+H32</f>
        <v>11.6</v>
      </c>
      <c r="E32" s="8">
        <v>11.2</v>
      </c>
      <c r="F32" s="8" t="s">
        <v>63</v>
      </c>
      <c r="G32" s="8" t="s">
        <v>63</v>
      </c>
      <c r="H32" s="8">
        <v>0.4</v>
      </c>
      <c r="I32" s="8" t="s">
        <v>63</v>
      </c>
      <c r="J32" s="8">
        <f>K32</f>
        <v>74.8</v>
      </c>
      <c r="K32" s="8">
        <v>74.8</v>
      </c>
      <c r="L32" s="8" t="s">
        <v>63</v>
      </c>
      <c r="M32" s="8" t="s">
        <v>63</v>
      </c>
      <c r="N32" s="50"/>
      <c r="O32" s="51"/>
      <c r="P32" s="52"/>
      <c r="Q32" s="62"/>
      <c r="R32" s="31"/>
    </row>
    <row r="33" spans="1:19" ht="24.75" customHeight="1" x14ac:dyDescent="0.2">
      <c r="A33" s="32" t="s">
        <v>78</v>
      </c>
      <c r="B33" s="65">
        <v>12.5</v>
      </c>
      <c r="C33" s="78" t="s">
        <v>63</v>
      </c>
      <c r="D33" s="63">
        <v>12.5</v>
      </c>
      <c r="E33" s="8" t="s">
        <v>63</v>
      </c>
      <c r="F33" s="8">
        <v>12.5</v>
      </c>
      <c r="G33" s="8" t="s">
        <v>63</v>
      </c>
      <c r="H33" s="8" t="s">
        <v>63</v>
      </c>
      <c r="I33" s="8" t="s">
        <v>63</v>
      </c>
      <c r="J33" s="8" t="s">
        <v>63</v>
      </c>
      <c r="K33" s="8" t="s">
        <v>63</v>
      </c>
      <c r="L33" s="8" t="s">
        <v>63</v>
      </c>
      <c r="M33" s="8" t="s">
        <v>63</v>
      </c>
      <c r="N33" s="50"/>
      <c r="O33" s="51"/>
      <c r="P33" s="52"/>
      <c r="Q33" s="62"/>
      <c r="R33" s="31"/>
    </row>
    <row r="34" spans="1:19" s="1" customFormat="1" ht="24.75" customHeight="1" x14ac:dyDescent="0.2">
      <c r="A34" s="32" t="s">
        <v>58</v>
      </c>
      <c r="B34" s="65">
        <v>676</v>
      </c>
      <c r="C34" s="78">
        <v>76.900000000000006</v>
      </c>
      <c r="D34" s="8">
        <f>E34+F34+H34</f>
        <v>676</v>
      </c>
      <c r="E34" s="7">
        <v>136</v>
      </c>
      <c r="F34" s="7">
        <v>420</v>
      </c>
      <c r="G34" s="8" t="s">
        <v>63</v>
      </c>
      <c r="H34" s="8">
        <v>120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50"/>
      <c r="O34" s="51"/>
      <c r="P34" s="52"/>
      <c r="Q34" s="62"/>
      <c r="R34" s="31"/>
    </row>
    <row r="35" spans="1:19" s="1" customFormat="1" ht="13.5" customHeight="1" x14ac:dyDescent="0.2">
      <c r="A35" s="27" t="s">
        <v>24</v>
      </c>
      <c r="B35" s="66">
        <v>1498.8</v>
      </c>
      <c r="C35" s="79">
        <v>79.8</v>
      </c>
      <c r="D35" s="8">
        <f>E35+F35+H35</f>
        <v>1442.6000000000001</v>
      </c>
      <c r="E35" s="8">
        <v>1332.5</v>
      </c>
      <c r="F35" s="8">
        <v>63.7</v>
      </c>
      <c r="G35" s="8" t="s">
        <v>63</v>
      </c>
      <c r="H35" s="7">
        <v>46.4</v>
      </c>
      <c r="I35" s="8" t="s">
        <v>63</v>
      </c>
      <c r="J35" s="7">
        <f>M35</f>
        <v>56.2</v>
      </c>
      <c r="K35" s="8" t="s">
        <v>63</v>
      </c>
      <c r="L35" s="8" t="s">
        <v>63</v>
      </c>
      <c r="M35" s="7">
        <v>56.2</v>
      </c>
      <c r="N35" s="50"/>
      <c r="O35" s="51"/>
      <c r="P35" s="52"/>
      <c r="Q35" s="62"/>
      <c r="R35" s="31"/>
    </row>
    <row r="36" spans="1:19" s="1" customFormat="1" ht="24.75" customHeight="1" x14ac:dyDescent="0.2">
      <c r="A36" s="32" t="s">
        <v>25</v>
      </c>
      <c r="B36" s="65">
        <v>247.2</v>
      </c>
      <c r="C36" s="78">
        <v>159.30000000000001</v>
      </c>
      <c r="D36" s="7">
        <f>E36+F36+H36</f>
        <v>231.79999999999998</v>
      </c>
      <c r="E36" s="7">
        <v>224.2</v>
      </c>
      <c r="F36" s="7">
        <v>5.4</v>
      </c>
      <c r="G36" s="8" t="s">
        <v>63</v>
      </c>
      <c r="H36" s="8">
        <v>2.2000000000000002</v>
      </c>
      <c r="I36" s="8" t="s">
        <v>63</v>
      </c>
      <c r="J36" s="8">
        <f>M36</f>
        <v>15.4</v>
      </c>
      <c r="K36" s="8" t="s">
        <v>63</v>
      </c>
      <c r="L36" s="8" t="s">
        <v>63</v>
      </c>
      <c r="M36" s="8">
        <v>15.4</v>
      </c>
      <c r="N36" s="50"/>
      <c r="O36" s="51"/>
      <c r="P36" s="52"/>
      <c r="Q36" s="62"/>
      <c r="R36" s="31"/>
    </row>
    <row r="37" spans="1:19" s="1" customFormat="1" ht="13.5" customHeight="1" x14ac:dyDescent="0.2">
      <c r="A37" s="27" t="s">
        <v>26</v>
      </c>
      <c r="B37" s="7">
        <v>545.5</v>
      </c>
      <c r="C37" s="80">
        <v>128</v>
      </c>
      <c r="D37" s="7">
        <f>E37+F37+G37+H37</f>
        <v>439.9</v>
      </c>
      <c r="E37" s="7">
        <v>383.2</v>
      </c>
      <c r="F37" s="8">
        <v>34</v>
      </c>
      <c r="G37" s="8">
        <v>2.9</v>
      </c>
      <c r="H37" s="8">
        <v>19.8</v>
      </c>
      <c r="I37" s="8" t="s">
        <v>63</v>
      </c>
      <c r="J37" s="7">
        <f>M37</f>
        <v>105.6</v>
      </c>
      <c r="K37" s="8" t="s">
        <v>63</v>
      </c>
      <c r="L37" s="8" t="s">
        <v>63</v>
      </c>
      <c r="M37" s="7">
        <v>105.6</v>
      </c>
      <c r="N37" s="50"/>
      <c r="O37" s="51"/>
      <c r="P37" s="52"/>
      <c r="Q37" s="62"/>
      <c r="R37" s="31"/>
    </row>
    <row r="38" spans="1:19" s="1" customFormat="1" ht="13.5" customHeight="1" x14ac:dyDescent="0.2">
      <c r="A38" s="27" t="s">
        <v>65</v>
      </c>
      <c r="B38" s="7">
        <v>443</v>
      </c>
      <c r="C38" s="81">
        <v>5928.6</v>
      </c>
      <c r="D38" s="7">
        <f>H38+F38+G38</f>
        <v>428</v>
      </c>
      <c r="E38" s="7" t="s">
        <v>63</v>
      </c>
      <c r="F38" s="7">
        <v>4.4000000000000004</v>
      </c>
      <c r="G38" s="7">
        <v>371.9</v>
      </c>
      <c r="H38" s="8">
        <v>51.7</v>
      </c>
      <c r="I38" s="8" t="s">
        <v>63</v>
      </c>
      <c r="J38" s="8">
        <f>M38</f>
        <v>15</v>
      </c>
      <c r="K38" s="8" t="s">
        <v>63</v>
      </c>
      <c r="L38" s="8" t="s">
        <v>63</v>
      </c>
      <c r="M38" s="8">
        <v>15</v>
      </c>
      <c r="N38" s="50"/>
      <c r="O38" s="51"/>
      <c r="P38" s="52"/>
      <c r="Q38" s="62"/>
      <c r="R38" s="31"/>
    </row>
    <row r="39" spans="1:19" s="1" customFormat="1" ht="13.5" customHeight="1" thickBot="1" x14ac:dyDescent="0.25">
      <c r="A39" s="67"/>
      <c r="B39" s="68"/>
      <c r="C39" s="68"/>
      <c r="D39" s="19"/>
      <c r="E39" s="68"/>
      <c r="F39" s="68"/>
      <c r="G39" s="68"/>
      <c r="H39" s="68"/>
      <c r="I39" s="68"/>
      <c r="J39" s="68"/>
      <c r="K39" s="68"/>
      <c r="L39" s="68"/>
      <c r="M39" s="68"/>
      <c r="N39" s="50"/>
      <c r="O39" s="51"/>
      <c r="P39" s="52"/>
      <c r="Q39" s="62"/>
      <c r="R39" s="31"/>
      <c r="S39" s="31"/>
    </row>
    <row r="40" spans="1:19" s="1" customFormat="1" ht="13.5" customHeight="1" x14ac:dyDescent="0.2">
      <c r="A40" s="35"/>
      <c r="B40" s="33"/>
      <c r="C40" s="33"/>
      <c r="D40" s="33"/>
      <c r="E40" s="33"/>
      <c r="F40" s="33"/>
      <c r="G40" s="33"/>
      <c r="H40" s="33"/>
      <c r="I40" s="33"/>
      <c r="J40" s="33"/>
      <c r="K40" s="33"/>
      <c r="L40" s="33"/>
      <c r="M40" s="33"/>
      <c r="N40" s="31"/>
      <c r="O40" s="51"/>
      <c r="P40" s="52"/>
      <c r="Q40" s="62"/>
      <c r="R40" s="31"/>
      <c r="S40" s="31"/>
    </row>
    <row r="41" spans="1:19" s="1" customFormat="1" ht="13.5" customHeight="1" x14ac:dyDescent="0.2">
      <c r="A41" s="35" t="s">
        <v>52</v>
      </c>
      <c r="B41" s="66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50"/>
      <c r="O41" s="51"/>
      <c r="P41" s="52"/>
      <c r="Q41" s="62"/>
      <c r="R41" s="31"/>
    </row>
    <row r="42" spans="1:19" s="1" customFormat="1" ht="13.5" customHeight="1" x14ac:dyDescent="0.2">
      <c r="A42" s="35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</row>
    <row r="43" spans="1:19" ht="15.75" x14ac:dyDescent="0.25">
      <c r="A43" s="69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</row>
    <row r="44" spans="1:19" s="70" customFormat="1" ht="16.5" x14ac:dyDescent="0.25">
      <c r="B44" s="71"/>
      <c r="C44" s="71"/>
      <c r="D44" s="71"/>
      <c r="E44" s="72"/>
      <c r="G44" s="73"/>
      <c r="H44" s="17"/>
      <c r="I44" s="17"/>
      <c r="J44" s="17"/>
      <c r="K44" s="71"/>
      <c r="M44" s="17"/>
    </row>
    <row r="45" spans="1:19" x14ac:dyDescent="0.2">
      <c r="A45" s="7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9" ht="16.5" x14ac:dyDescent="0.25">
      <c r="A46" s="70"/>
      <c r="B46" s="45"/>
      <c r="C46" s="45"/>
      <c r="D46" s="71"/>
      <c r="E46" s="72"/>
      <c r="F46" s="70"/>
      <c r="G46" s="73"/>
      <c r="H46" s="17"/>
      <c r="I46" s="17"/>
      <c r="J46" s="17"/>
      <c r="K46" s="71"/>
      <c r="L46" s="4"/>
      <c r="M46" s="4"/>
    </row>
    <row r="47" spans="1:19" ht="16.5" x14ac:dyDescent="0.25">
      <c r="A47" s="70"/>
      <c r="B47" s="45" t="s">
        <v>75</v>
      </c>
      <c r="C47" s="45"/>
      <c r="D47" s="71"/>
      <c r="E47" s="72"/>
      <c r="F47" s="70"/>
      <c r="G47" s="73"/>
      <c r="H47" s="17"/>
      <c r="I47" s="17"/>
      <c r="J47" s="17"/>
      <c r="K47" s="71" t="s">
        <v>76</v>
      </c>
      <c r="L47" s="4"/>
      <c r="M47" s="4"/>
    </row>
    <row r="48" spans="1:19" x14ac:dyDescent="0.2">
      <c r="A48" s="7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</row>
    <row r="49" spans="1:13" x14ac:dyDescent="0.2"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</row>
    <row r="50" spans="1:13" x14ac:dyDescent="0.2">
      <c r="A50" s="16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</row>
    <row r="51" spans="1:13" x14ac:dyDescent="0.2">
      <c r="A51" s="16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</row>
    <row r="52" spans="1:13" x14ac:dyDescent="0.2">
      <c r="A52" s="1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16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1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75" t="s">
        <v>27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  <row r="56" spans="1:13" x14ac:dyDescent="0.2">
      <c r="A56" s="75">
        <v>324642</v>
      </c>
    </row>
    <row r="58" spans="1:13" x14ac:dyDescent="0.2">
      <c r="A58" s="16"/>
    </row>
    <row r="61" spans="1:13" x14ac:dyDescent="0.2">
      <c r="A61" s="16"/>
    </row>
    <row r="62" spans="1:13" x14ac:dyDescent="0.2">
      <c r="A62" s="16"/>
    </row>
  </sheetData>
  <mergeCells count="21">
    <mergeCell ref="A28:M28"/>
    <mergeCell ref="F14:F15"/>
    <mergeCell ref="G14:G15"/>
    <mergeCell ref="H14:H15"/>
    <mergeCell ref="I14:I15"/>
    <mergeCell ref="J14:J15"/>
    <mergeCell ref="K14:K15"/>
    <mergeCell ref="L14:L15"/>
    <mergeCell ref="M14:M15"/>
    <mergeCell ref="B13:C13"/>
    <mergeCell ref="B14:B15"/>
    <mergeCell ref="C14:C15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</mergeCells>
  <pageMargins left="0.39370078740157483" right="0.39370078740157483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P55"/>
  <sheetViews>
    <sheetView zoomScaleNormal="100" zoomScaleSheetLayoutView="100" workbookViewId="0">
      <selection activeCell="R23" sqref="R23"/>
    </sheetView>
  </sheetViews>
  <sheetFormatPr defaultRowHeight="12.75" x14ac:dyDescent="0.2"/>
  <cols>
    <col min="1" max="1" width="34" style="1" customWidth="1"/>
    <col min="2" max="3" width="8.5703125" style="43" customWidth="1"/>
    <col min="4" max="4" width="10.42578125" style="43" customWidth="1"/>
    <col min="5" max="7" width="9.85546875" style="43" customWidth="1"/>
    <col min="8" max="8" width="9.7109375" style="43" customWidth="1"/>
    <col min="9" max="11" width="9.85546875" style="43" customWidth="1"/>
    <col min="12" max="13" width="10" style="43" customWidth="1"/>
    <col min="14" max="16384" width="9.140625" style="43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89" t="s">
        <v>28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4" s="16" customFormat="1" ht="14.25" customHeight="1" x14ac:dyDescent="0.25">
      <c r="A4" s="1"/>
      <c r="B4" s="23"/>
      <c r="C4" s="23"/>
      <c r="D4" s="23"/>
      <c r="E4" s="23"/>
      <c r="F4" s="23"/>
      <c r="G4" s="36"/>
      <c r="H4" s="24"/>
      <c r="I4" s="24"/>
      <c r="J4" s="24"/>
      <c r="K4" s="24"/>
      <c r="L4" s="24"/>
      <c r="M4" s="36"/>
    </row>
    <row r="5" spans="1:14" s="16" customFormat="1" ht="15" customHeight="1" x14ac:dyDescent="0.25">
      <c r="A5" s="1"/>
      <c r="B5" s="23"/>
      <c r="C5" s="23"/>
      <c r="D5" s="23"/>
      <c r="E5" s="23"/>
      <c r="F5" s="23"/>
      <c r="G5" s="36"/>
      <c r="H5" s="24"/>
      <c r="I5" s="24"/>
      <c r="J5" s="24"/>
      <c r="K5" s="24"/>
      <c r="L5" s="24"/>
      <c r="M5" s="36"/>
    </row>
    <row r="6" spans="1:14" s="16" customFormat="1" ht="15" customHeight="1" x14ac:dyDescent="0.25">
      <c r="A6" s="1"/>
      <c r="B6" s="23"/>
      <c r="C6" s="23"/>
      <c r="D6" s="23"/>
      <c r="E6" s="23"/>
      <c r="F6" s="23"/>
      <c r="G6" s="36"/>
      <c r="H6" s="24"/>
      <c r="I6" s="24"/>
      <c r="J6" s="24"/>
      <c r="K6" s="24"/>
      <c r="L6" s="24"/>
      <c r="M6" s="36"/>
    </row>
    <row r="7" spans="1:14" s="16" customFormat="1" ht="15" customHeight="1" x14ac:dyDescent="0.25">
      <c r="A7" s="6" t="s">
        <v>29</v>
      </c>
      <c r="B7" s="23"/>
      <c r="C7" s="23"/>
      <c r="D7" s="23"/>
      <c r="E7" s="23"/>
      <c r="F7" s="23"/>
      <c r="G7" s="36"/>
      <c r="H7" s="24"/>
      <c r="I7" s="24"/>
      <c r="J7" s="24"/>
      <c r="K7" s="24"/>
      <c r="L7" s="24"/>
      <c r="M7" s="36"/>
    </row>
    <row r="8" spans="1:14" s="16" customFormat="1" ht="15" customHeight="1" x14ac:dyDescent="0.25">
      <c r="A8" s="24" t="s">
        <v>70</v>
      </c>
      <c r="B8" s="25"/>
      <c r="C8" s="25"/>
      <c r="D8" s="25"/>
      <c r="E8" s="25"/>
      <c r="F8" s="25"/>
      <c r="J8" s="25"/>
      <c r="K8" s="36"/>
      <c r="L8" s="36"/>
      <c r="M8" s="36"/>
      <c r="N8" s="36"/>
    </row>
    <row r="9" spans="1:14" s="16" customFormat="1" ht="15" customHeight="1" x14ac:dyDescent="0.25">
      <c r="A9" s="24"/>
      <c r="B9" s="25"/>
      <c r="C9" s="25"/>
      <c r="D9" s="25"/>
      <c r="E9" s="25"/>
      <c r="F9" s="25"/>
      <c r="J9" s="25"/>
      <c r="K9" s="36"/>
      <c r="L9" s="36"/>
      <c r="M9" s="36"/>
      <c r="N9" s="36"/>
    </row>
    <row r="10" spans="1:14" s="16" customFormat="1" ht="15.75" customHeight="1" x14ac:dyDescent="0.25">
      <c r="A10" s="90" t="s">
        <v>72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</row>
    <row r="11" spans="1:14" s="16" customFormat="1" ht="15.75" customHeight="1" x14ac:dyDescent="0.25">
      <c r="A11" s="90" t="s">
        <v>56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</row>
    <row r="12" spans="1:14" s="18" customFormat="1" ht="13.5" customHeight="1" thickBot="1" x14ac:dyDescent="0.3">
      <c r="A12" s="91" t="s">
        <v>30</v>
      </c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</row>
    <row r="13" spans="1:14" s="38" customFormat="1" ht="24" customHeight="1" x14ac:dyDescent="0.2">
      <c r="A13" s="92"/>
      <c r="B13" s="83" t="s">
        <v>85</v>
      </c>
      <c r="C13" s="84"/>
      <c r="D13" s="26"/>
      <c r="E13" s="95" t="s">
        <v>57</v>
      </c>
      <c r="F13" s="96"/>
      <c r="G13" s="96"/>
      <c r="H13" s="96"/>
      <c r="I13" s="97"/>
      <c r="J13" s="37"/>
      <c r="K13" s="106" t="s">
        <v>57</v>
      </c>
      <c r="L13" s="107"/>
      <c r="M13" s="107"/>
    </row>
    <row r="14" spans="1:14" s="38" customFormat="1" ht="12.75" customHeight="1" x14ac:dyDescent="0.2">
      <c r="A14" s="93"/>
      <c r="B14" s="85" t="s">
        <v>86</v>
      </c>
      <c r="C14" s="87" t="s">
        <v>87</v>
      </c>
      <c r="D14" s="98" t="s">
        <v>31</v>
      </c>
      <c r="E14" s="98" t="s">
        <v>32</v>
      </c>
      <c r="F14" s="98" t="s">
        <v>33</v>
      </c>
      <c r="G14" s="98" t="s">
        <v>34</v>
      </c>
      <c r="H14" s="98" t="s">
        <v>35</v>
      </c>
      <c r="I14" s="87" t="s">
        <v>36</v>
      </c>
      <c r="J14" s="101" t="s">
        <v>37</v>
      </c>
      <c r="K14" s="102" t="s">
        <v>38</v>
      </c>
      <c r="L14" s="102" t="s">
        <v>39</v>
      </c>
      <c r="M14" s="104" t="s">
        <v>40</v>
      </c>
    </row>
    <row r="15" spans="1:14" s="38" customFormat="1" ht="126" customHeight="1" thickBot="1" x14ac:dyDescent="0.25">
      <c r="A15" s="94"/>
      <c r="B15" s="86"/>
      <c r="C15" s="88"/>
      <c r="D15" s="99"/>
      <c r="E15" s="88"/>
      <c r="F15" s="88"/>
      <c r="G15" s="88"/>
      <c r="H15" s="88"/>
      <c r="I15" s="88"/>
      <c r="J15" s="86"/>
      <c r="K15" s="103"/>
      <c r="L15" s="103"/>
      <c r="M15" s="105"/>
    </row>
    <row r="16" spans="1:14" s="38" customFormat="1" ht="5.25" customHeight="1" x14ac:dyDescent="0.2">
      <c r="A16" s="2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6" s="40" customFormat="1" ht="13.5" customHeight="1" x14ac:dyDescent="0.2">
      <c r="A17" s="28" t="s">
        <v>41</v>
      </c>
      <c r="B17" s="9">
        <v>70079.399999999994</v>
      </c>
      <c r="C17" s="57">
        <v>162</v>
      </c>
      <c r="D17" s="9">
        <f>E17+F17+G17+H17+I17</f>
        <v>63598.100000000006</v>
      </c>
      <c r="E17" s="9">
        <v>24854</v>
      </c>
      <c r="F17" s="9">
        <v>797.4</v>
      </c>
      <c r="G17" s="9">
        <v>21102.7</v>
      </c>
      <c r="H17" s="9">
        <v>16258.8</v>
      </c>
      <c r="I17" s="9">
        <v>585.20000000000005</v>
      </c>
      <c r="J17" s="9">
        <f>K17+L17+M17</f>
        <v>6481.3</v>
      </c>
      <c r="K17" s="49">
        <v>4940.2</v>
      </c>
      <c r="L17" s="9">
        <v>677.8</v>
      </c>
      <c r="M17" s="9">
        <v>863.3</v>
      </c>
      <c r="N17" s="39"/>
      <c r="O17" s="39"/>
      <c r="P17" s="39"/>
    </row>
    <row r="18" spans="1:16" s="38" customFormat="1" ht="24.75" customHeight="1" x14ac:dyDescent="0.2">
      <c r="A18" s="29" t="s">
        <v>74</v>
      </c>
      <c r="B18" s="82" t="s">
        <v>82</v>
      </c>
      <c r="C18" s="82" t="s">
        <v>82</v>
      </c>
      <c r="D18" s="10">
        <v>167.6</v>
      </c>
      <c r="E18" s="10">
        <v>614.6</v>
      </c>
      <c r="F18" s="10">
        <v>168.8</v>
      </c>
      <c r="G18" s="57">
        <v>128.1</v>
      </c>
      <c r="H18" s="10">
        <v>99.2</v>
      </c>
      <c r="I18" s="20">
        <v>87.6</v>
      </c>
      <c r="J18" s="10">
        <v>121.2</v>
      </c>
      <c r="K18" s="10">
        <v>148.1</v>
      </c>
      <c r="L18" s="20">
        <v>85.3</v>
      </c>
      <c r="M18" s="10">
        <v>71.7</v>
      </c>
      <c r="N18" s="39"/>
    </row>
    <row r="19" spans="1:16" s="38" customFormat="1" ht="1.5" customHeight="1" x14ac:dyDescent="0.2">
      <c r="A19" s="30"/>
      <c r="B19" s="9"/>
      <c r="C19" s="9"/>
      <c r="D19" s="9"/>
      <c r="E19" s="9"/>
      <c r="F19" s="9"/>
      <c r="G19" s="9"/>
      <c r="H19" s="9"/>
      <c r="I19" s="10"/>
      <c r="J19" s="49"/>
      <c r="K19" s="9"/>
      <c r="L19" s="10"/>
      <c r="M19" s="9"/>
      <c r="N19" s="39"/>
    </row>
    <row r="20" spans="1:16" s="38" customFormat="1" ht="24.75" customHeight="1" x14ac:dyDescent="0.2">
      <c r="A20" s="32" t="s">
        <v>42</v>
      </c>
      <c r="B20" s="8">
        <v>641.20000000000005</v>
      </c>
      <c r="C20" s="77">
        <v>76.5</v>
      </c>
      <c r="D20" s="8">
        <f>G20+E20+F20+H20+I20</f>
        <v>641.20000000000005</v>
      </c>
      <c r="E20" s="8">
        <v>480.9</v>
      </c>
      <c r="F20" s="8">
        <v>8</v>
      </c>
      <c r="G20" s="8">
        <v>56</v>
      </c>
      <c r="H20" s="8">
        <v>60.6</v>
      </c>
      <c r="I20" s="8">
        <v>35.700000000000003</v>
      </c>
      <c r="J20" s="8" t="s">
        <v>63</v>
      </c>
      <c r="K20" s="8" t="s">
        <v>63</v>
      </c>
      <c r="L20" s="8" t="s">
        <v>63</v>
      </c>
      <c r="M20" s="8" t="s">
        <v>63</v>
      </c>
      <c r="N20" s="39"/>
    </row>
    <row r="21" spans="1:16" s="38" customFormat="1" ht="13.5" customHeight="1" x14ac:dyDescent="0.2">
      <c r="A21" s="32" t="s">
        <v>43</v>
      </c>
      <c r="B21" s="8">
        <v>12941.5</v>
      </c>
      <c r="C21" s="77">
        <v>108.8</v>
      </c>
      <c r="D21" s="8">
        <f>G21+I21</f>
        <v>9703.3000000000011</v>
      </c>
      <c r="E21" s="8" t="s">
        <v>63</v>
      </c>
      <c r="F21" s="8" t="s">
        <v>63</v>
      </c>
      <c r="G21" s="8">
        <v>9677.2000000000007</v>
      </c>
      <c r="H21" s="8" t="s">
        <v>63</v>
      </c>
      <c r="I21" s="8">
        <v>26.1</v>
      </c>
      <c r="J21" s="8">
        <f>L21+K21</f>
        <v>3238.2</v>
      </c>
      <c r="K21" s="8">
        <v>3029.5</v>
      </c>
      <c r="L21" s="63">
        <v>208.7</v>
      </c>
      <c r="M21" s="8" t="s">
        <v>63</v>
      </c>
      <c r="N21" s="39"/>
    </row>
    <row r="22" spans="1:16" s="38" customFormat="1" ht="13.5" customHeight="1" x14ac:dyDescent="0.2">
      <c r="A22" s="32" t="s">
        <v>44</v>
      </c>
      <c r="B22" s="8">
        <v>6812.4</v>
      </c>
      <c r="C22" s="77">
        <v>314.2</v>
      </c>
      <c r="D22" s="8">
        <f>G22+I22+E22+F22+H22</f>
        <v>6181.2</v>
      </c>
      <c r="E22" s="8">
        <v>305.7</v>
      </c>
      <c r="F22" s="8">
        <v>0.6</v>
      </c>
      <c r="G22" s="8">
        <v>5621.3</v>
      </c>
      <c r="H22" s="8">
        <v>179.2</v>
      </c>
      <c r="I22" s="8">
        <v>74.400000000000006</v>
      </c>
      <c r="J22" s="8">
        <f>K22+L22+M22</f>
        <v>631.20000000000005</v>
      </c>
      <c r="K22" s="8">
        <v>140.69999999999999</v>
      </c>
      <c r="L22" s="8">
        <v>331</v>
      </c>
      <c r="M22" s="8">
        <v>159.5</v>
      </c>
      <c r="N22" s="39"/>
    </row>
    <row r="23" spans="1:16" s="38" customFormat="1" ht="24" customHeight="1" x14ac:dyDescent="0.2">
      <c r="A23" s="32" t="s">
        <v>45</v>
      </c>
      <c r="B23" s="8">
        <v>2732.4</v>
      </c>
      <c r="C23" s="77">
        <v>89.9</v>
      </c>
      <c r="D23" s="8">
        <f>E23+F23+G23+H23+I23</f>
        <v>1201.5</v>
      </c>
      <c r="E23" s="8">
        <v>79.8</v>
      </c>
      <c r="F23" s="8">
        <v>8.6999999999999993</v>
      </c>
      <c r="G23" s="8">
        <v>925.2</v>
      </c>
      <c r="H23" s="8">
        <v>0.5</v>
      </c>
      <c r="I23" s="8">
        <v>187.3</v>
      </c>
      <c r="J23" s="8">
        <f>K23+L23+M23</f>
        <v>1530.8999999999999</v>
      </c>
      <c r="K23" s="8">
        <v>1174.7</v>
      </c>
      <c r="L23" s="8">
        <v>138.1</v>
      </c>
      <c r="M23" s="8">
        <v>218.1</v>
      </c>
      <c r="N23" s="39"/>
    </row>
    <row r="24" spans="1:16" s="38" customFormat="1" ht="36.75" customHeight="1" x14ac:dyDescent="0.2">
      <c r="A24" s="32" t="s">
        <v>46</v>
      </c>
      <c r="B24" s="8">
        <v>497</v>
      </c>
      <c r="C24" s="77">
        <v>146.69999999999999</v>
      </c>
      <c r="D24" s="8">
        <f>F24+H24+E24+G24</f>
        <v>233.2</v>
      </c>
      <c r="E24" s="8">
        <v>83.8</v>
      </c>
      <c r="F24" s="8">
        <v>57</v>
      </c>
      <c r="G24" s="8">
        <v>90.3</v>
      </c>
      <c r="H24" s="8">
        <v>2.1</v>
      </c>
      <c r="I24" s="8" t="s">
        <v>63</v>
      </c>
      <c r="J24" s="8">
        <f>M24+K24</f>
        <v>263.8</v>
      </c>
      <c r="K24" s="8">
        <v>98.2</v>
      </c>
      <c r="L24" s="8" t="s">
        <v>63</v>
      </c>
      <c r="M24" s="8">
        <v>165.6</v>
      </c>
      <c r="N24" s="39"/>
    </row>
    <row r="25" spans="1:16" s="38" customFormat="1" ht="12" customHeight="1" x14ac:dyDescent="0.2">
      <c r="A25" s="34"/>
      <c r="B25" s="33"/>
      <c r="C25" s="33"/>
      <c r="D25" s="33"/>
      <c r="E25" s="33"/>
      <c r="F25" s="33"/>
      <c r="G25" s="33"/>
      <c r="H25" s="33"/>
      <c r="I25" s="33"/>
      <c r="J25" s="33"/>
      <c r="K25" s="41"/>
      <c r="L25" s="41"/>
      <c r="M25" s="33"/>
      <c r="N25" s="39"/>
    </row>
    <row r="26" spans="1:16" s="38" customFormat="1" ht="30" customHeight="1" x14ac:dyDescent="0.2">
      <c r="A26" s="100" t="s">
        <v>64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39"/>
    </row>
    <row r="27" spans="1:16" s="38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9"/>
    </row>
    <row r="28" spans="1:16" s="38" customFormat="1" ht="24.75" customHeight="1" x14ac:dyDescent="0.2">
      <c r="A28" s="32" t="s">
        <v>62</v>
      </c>
      <c r="B28" s="8">
        <v>419.5</v>
      </c>
      <c r="C28" s="77">
        <v>55.2</v>
      </c>
      <c r="D28" s="8">
        <f>H28+F28+G28+I28</f>
        <v>415.09999999999997</v>
      </c>
      <c r="E28" s="8" t="s">
        <v>63</v>
      </c>
      <c r="F28" s="8">
        <v>0.5</v>
      </c>
      <c r="G28" s="8">
        <v>160.69999999999999</v>
      </c>
      <c r="H28" s="21">
        <v>241.1</v>
      </c>
      <c r="I28" s="8">
        <v>12.8</v>
      </c>
      <c r="J28" s="8">
        <f>M28</f>
        <v>4.4000000000000004</v>
      </c>
      <c r="K28" s="8" t="s">
        <v>63</v>
      </c>
      <c r="L28" s="8" t="s">
        <v>63</v>
      </c>
      <c r="M28" s="8">
        <v>4.4000000000000004</v>
      </c>
      <c r="N28" s="39"/>
    </row>
    <row r="29" spans="1:16" s="38" customFormat="1" ht="13.5" customHeight="1" x14ac:dyDescent="0.2">
      <c r="A29" s="32" t="s">
        <v>54</v>
      </c>
      <c r="B29" s="65">
        <v>1448.6</v>
      </c>
      <c r="C29" s="78">
        <v>41.4</v>
      </c>
      <c r="D29" s="8">
        <f>E29+F29+H29+G29</f>
        <v>941.4</v>
      </c>
      <c r="E29" s="8">
        <v>443.8</v>
      </c>
      <c r="F29" s="8">
        <v>172.6</v>
      </c>
      <c r="G29" s="8">
        <v>258</v>
      </c>
      <c r="H29" s="8">
        <v>67</v>
      </c>
      <c r="I29" s="8" t="s">
        <v>63</v>
      </c>
      <c r="J29" s="8">
        <f>K29+M29</f>
        <v>507.20000000000005</v>
      </c>
      <c r="K29" s="8">
        <v>383.6</v>
      </c>
      <c r="L29" s="8" t="s">
        <v>63</v>
      </c>
      <c r="M29" s="8">
        <v>123.6</v>
      </c>
      <c r="N29" s="39"/>
    </row>
    <row r="30" spans="1:16" s="38" customFormat="1" ht="24.75" customHeight="1" x14ac:dyDescent="0.2">
      <c r="A30" s="32" t="s">
        <v>61</v>
      </c>
      <c r="B30" s="7">
        <v>79.900000000000006</v>
      </c>
      <c r="C30" s="79">
        <v>48.5</v>
      </c>
      <c r="D30" s="7">
        <f>H30</f>
        <v>79.900000000000006</v>
      </c>
      <c r="E30" s="8" t="s">
        <v>63</v>
      </c>
      <c r="F30" s="8" t="s">
        <v>63</v>
      </c>
      <c r="G30" s="8" t="s">
        <v>63</v>
      </c>
      <c r="H30" s="8">
        <v>79.900000000000006</v>
      </c>
      <c r="I30" s="8" t="s">
        <v>63</v>
      </c>
      <c r="J30" s="8" t="s">
        <v>63</v>
      </c>
      <c r="K30" s="8" t="s">
        <v>63</v>
      </c>
      <c r="L30" s="8" t="s">
        <v>63</v>
      </c>
      <c r="M30" s="8" t="s">
        <v>63</v>
      </c>
      <c r="N30" s="39"/>
    </row>
    <row r="31" spans="1:16" s="38" customFormat="1" ht="14.25" customHeight="1" x14ac:dyDescent="0.2">
      <c r="A31" s="32" t="s">
        <v>47</v>
      </c>
      <c r="B31" s="66">
        <v>2417.1</v>
      </c>
      <c r="C31" s="79">
        <v>172.3</v>
      </c>
      <c r="D31" s="7">
        <f>G31+H31</f>
        <v>2417.1</v>
      </c>
      <c r="E31" s="8" t="s">
        <v>63</v>
      </c>
      <c r="F31" s="8" t="s">
        <v>63</v>
      </c>
      <c r="G31" s="8">
        <v>2415.1999999999998</v>
      </c>
      <c r="H31" s="8">
        <v>1.9</v>
      </c>
      <c r="I31" s="8" t="s">
        <v>63</v>
      </c>
      <c r="J31" s="8" t="s">
        <v>63</v>
      </c>
      <c r="K31" s="8" t="s">
        <v>63</v>
      </c>
      <c r="L31" s="8" t="s">
        <v>63</v>
      </c>
      <c r="M31" s="8" t="s">
        <v>63</v>
      </c>
      <c r="N31" s="39"/>
    </row>
    <row r="32" spans="1:16" s="38" customFormat="1" ht="14.25" customHeight="1" x14ac:dyDescent="0.2">
      <c r="A32" s="32" t="s">
        <v>48</v>
      </c>
      <c r="B32" s="66">
        <v>43.7</v>
      </c>
      <c r="C32" s="79">
        <v>4.3</v>
      </c>
      <c r="D32" s="63">
        <f>H32+I32</f>
        <v>43.7</v>
      </c>
      <c r="E32" s="8" t="s">
        <v>63</v>
      </c>
      <c r="F32" s="8" t="s">
        <v>63</v>
      </c>
      <c r="G32" s="8" t="s">
        <v>63</v>
      </c>
      <c r="H32" s="8">
        <v>43.2</v>
      </c>
      <c r="I32" s="8">
        <v>0.5</v>
      </c>
      <c r="J32" s="8" t="s">
        <v>63</v>
      </c>
      <c r="K32" s="8" t="s">
        <v>63</v>
      </c>
      <c r="L32" s="8" t="s">
        <v>63</v>
      </c>
      <c r="M32" s="8" t="s">
        <v>63</v>
      </c>
      <c r="N32" s="39"/>
    </row>
    <row r="33" spans="1:16" s="38" customFormat="1" ht="14.25" customHeight="1" x14ac:dyDescent="0.2">
      <c r="A33" s="32" t="s">
        <v>67</v>
      </c>
      <c r="B33" s="65">
        <v>86.4</v>
      </c>
      <c r="C33" s="78">
        <v>441.3</v>
      </c>
      <c r="D33" s="63">
        <f>E33+H33</f>
        <v>11.6</v>
      </c>
      <c r="E33" s="8">
        <v>11.2</v>
      </c>
      <c r="F33" s="8" t="s">
        <v>63</v>
      </c>
      <c r="G33" s="8" t="s">
        <v>63</v>
      </c>
      <c r="H33" s="8">
        <v>0.4</v>
      </c>
      <c r="I33" s="8" t="s">
        <v>63</v>
      </c>
      <c r="J33" s="8">
        <f>K33</f>
        <v>74.8</v>
      </c>
      <c r="K33" s="8">
        <v>74.8</v>
      </c>
      <c r="L33" s="8" t="s">
        <v>63</v>
      </c>
      <c r="M33" s="8" t="s">
        <v>63</v>
      </c>
      <c r="N33" s="39"/>
    </row>
    <row r="34" spans="1:16" s="38" customFormat="1" ht="14.25" customHeight="1" x14ac:dyDescent="0.2">
      <c r="A34" s="32" t="s">
        <v>79</v>
      </c>
      <c r="B34" s="65">
        <v>12.5</v>
      </c>
      <c r="C34" s="78" t="s">
        <v>63</v>
      </c>
      <c r="D34" s="63">
        <v>12.5</v>
      </c>
      <c r="E34" s="8" t="s">
        <v>63</v>
      </c>
      <c r="F34" s="8">
        <v>12.5</v>
      </c>
      <c r="G34" s="8" t="s">
        <v>63</v>
      </c>
      <c r="H34" s="8" t="s">
        <v>63</v>
      </c>
      <c r="I34" s="8" t="s">
        <v>63</v>
      </c>
      <c r="J34" s="8" t="s">
        <v>63</v>
      </c>
      <c r="K34" s="8" t="s">
        <v>63</v>
      </c>
      <c r="L34" s="8" t="s">
        <v>63</v>
      </c>
      <c r="M34" s="8" t="s">
        <v>63</v>
      </c>
      <c r="N34" s="39"/>
    </row>
    <row r="35" spans="1:16" s="38" customFormat="1" ht="24.75" customHeight="1" x14ac:dyDescent="0.2">
      <c r="A35" s="32" t="s">
        <v>60</v>
      </c>
      <c r="B35" s="65">
        <v>676</v>
      </c>
      <c r="C35" s="78">
        <v>76.900000000000006</v>
      </c>
      <c r="D35" s="8">
        <f>E35+F35+H35</f>
        <v>676</v>
      </c>
      <c r="E35" s="7">
        <v>136</v>
      </c>
      <c r="F35" s="7">
        <v>420</v>
      </c>
      <c r="G35" s="8" t="s">
        <v>63</v>
      </c>
      <c r="H35" s="8">
        <v>120</v>
      </c>
      <c r="I35" s="8" t="s">
        <v>63</v>
      </c>
      <c r="J35" s="8" t="s">
        <v>63</v>
      </c>
      <c r="K35" s="8" t="s">
        <v>63</v>
      </c>
      <c r="L35" s="8" t="s">
        <v>63</v>
      </c>
      <c r="M35" s="8" t="s">
        <v>63</v>
      </c>
      <c r="N35" s="39"/>
    </row>
    <row r="36" spans="1:16" s="38" customFormat="1" ht="13.5" customHeight="1" x14ac:dyDescent="0.2">
      <c r="A36" s="32" t="s">
        <v>49</v>
      </c>
      <c r="B36" s="66">
        <v>1498.8</v>
      </c>
      <c r="C36" s="79">
        <v>79.8</v>
      </c>
      <c r="D36" s="8">
        <f>E36+F36+H36</f>
        <v>1442.6000000000001</v>
      </c>
      <c r="E36" s="8">
        <v>1332.5</v>
      </c>
      <c r="F36" s="8">
        <v>63.7</v>
      </c>
      <c r="G36" s="8" t="s">
        <v>63</v>
      </c>
      <c r="H36" s="7">
        <v>46.4</v>
      </c>
      <c r="I36" s="8" t="s">
        <v>63</v>
      </c>
      <c r="J36" s="7">
        <f>M36</f>
        <v>56.2</v>
      </c>
      <c r="K36" s="8" t="s">
        <v>63</v>
      </c>
      <c r="L36" s="8" t="s">
        <v>63</v>
      </c>
      <c r="M36" s="7">
        <v>56.2</v>
      </c>
      <c r="N36" s="39"/>
    </row>
    <row r="37" spans="1:16" s="38" customFormat="1" ht="24.75" customHeight="1" x14ac:dyDescent="0.2">
      <c r="A37" s="32" t="s">
        <v>50</v>
      </c>
      <c r="B37" s="65">
        <v>247.2</v>
      </c>
      <c r="C37" s="78">
        <v>159.30000000000001</v>
      </c>
      <c r="D37" s="7">
        <f>E37+F37+H37</f>
        <v>231.79999999999998</v>
      </c>
      <c r="E37" s="7">
        <v>224.2</v>
      </c>
      <c r="F37" s="7">
        <v>5.4</v>
      </c>
      <c r="G37" s="8" t="s">
        <v>63</v>
      </c>
      <c r="H37" s="8">
        <v>2.2000000000000002</v>
      </c>
      <c r="I37" s="8" t="s">
        <v>63</v>
      </c>
      <c r="J37" s="8">
        <f>M37</f>
        <v>15.4</v>
      </c>
      <c r="K37" s="8" t="s">
        <v>63</v>
      </c>
      <c r="L37" s="8" t="s">
        <v>63</v>
      </c>
      <c r="M37" s="8">
        <v>15.4</v>
      </c>
      <c r="N37" s="39"/>
    </row>
    <row r="38" spans="1:16" s="38" customFormat="1" ht="13.5" customHeight="1" x14ac:dyDescent="0.2">
      <c r="A38" s="32" t="s">
        <v>51</v>
      </c>
      <c r="B38" s="7">
        <v>545.5</v>
      </c>
      <c r="C38" s="80">
        <v>128</v>
      </c>
      <c r="D38" s="7">
        <f>E38+F38+G38+H38</f>
        <v>439.9</v>
      </c>
      <c r="E38" s="7">
        <v>383.2</v>
      </c>
      <c r="F38" s="8">
        <v>34</v>
      </c>
      <c r="G38" s="8">
        <v>2.9</v>
      </c>
      <c r="H38" s="8">
        <v>19.8</v>
      </c>
      <c r="I38" s="8" t="s">
        <v>63</v>
      </c>
      <c r="J38" s="7">
        <f>M38</f>
        <v>105.6</v>
      </c>
      <c r="K38" s="8" t="s">
        <v>63</v>
      </c>
      <c r="L38" s="8" t="s">
        <v>63</v>
      </c>
      <c r="M38" s="7">
        <v>105.6</v>
      </c>
      <c r="N38" s="39"/>
    </row>
    <row r="39" spans="1:16" s="38" customFormat="1" ht="13.5" customHeight="1" x14ac:dyDescent="0.2">
      <c r="A39" s="32" t="s">
        <v>68</v>
      </c>
      <c r="B39" s="7">
        <v>443</v>
      </c>
      <c r="C39" s="81">
        <v>5928.6</v>
      </c>
      <c r="D39" s="7">
        <f>H39+F39+G39</f>
        <v>428</v>
      </c>
      <c r="E39" s="7" t="s">
        <v>63</v>
      </c>
      <c r="F39" s="7">
        <v>4.4000000000000004</v>
      </c>
      <c r="G39" s="7">
        <v>371.9</v>
      </c>
      <c r="H39" s="8">
        <v>51.7</v>
      </c>
      <c r="I39" s="8" t="s">
        <v>63</v>
      </c>
      <c r="J39" s="8">
        <f>M39</f>
        <v>15</v>
      </c>
      <c r="K39" s="8" t="s">
        <v>63</v>
      </c>
      <c r="L39" s="8" t="s">
        <v>63</v>
      </c>
      <c r="M39" s="8">
        <v>15</v>
      </c>
      <c r="N39" s="39"/>
    </row>
    <row r="40" spans="1:16" s="38" customFormat="1" ht="13.5" customHeight="1" thickBot="1" x14ac:dyDescent="0.25">
      <c r="A40" s="42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7"/>
    </row>
    <row r="41" spans="1:16" s="38" customFormat="1" ht="13.5" customHeight="1" x14ac:dyDescent="0.2"/>
    <row r="42" spans="1:16" s="1" customFormat="1" ht="13.5" customHeight="1" x14ac:dyDescent="0.2">
      <c r="A42" s="35" t="s">
        <v>55</v>
      </c>
      <c r="B42" s="31"/>
      <c r="C42" s="31"/>
      <c r="D42" s="31"/>
      <c r="G42" s="31"/>
      <c r="H42" s="31"/>
      <c r="I42" s="31"/>
      <c r="J42" s="31"/>
      <c r="K42" s="3"/>
      <c r="L42" s="3"/>
      <c r="M42" s="3"/>
    </row>
    <row r="43" spans="1:16" s="1" customFormat="1" ht="13.5" customHeight="1" x14ac:dyDescent="0.2">
      <c r="A43" s="35"/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</row>
    <row r="44" spans="1:16" s="1" customFormat="1" ht="13.5" customHeight="1" x14ac:dyDescent="0.2">
      <c r="A44" s="35"/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</row>
    <row r="45" spans="1:16" x14ac:dyDescent="0.2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</row>
    <row r="46" spans="1:16" ht="16.5" x14ac:dyDescent="0.25">
      <c r="B46" s="45" t="s">
        <v>77</v>
      </c>
      <c r="C46" s="45"/>
      <c r="D46" s="71"/>
      <c r="E46" s="70"/>
      <c r="F46" s="70"/>
      <c r="G46" s="70"/>
      <c r="H46" s="22"/>
      <c r="I46" s="22"/>
      <c r="J46" s="70"/>
      <c r="K46" s="71" t="s">
        <v>76</v>
      </c>
      <c r="L46" s="16"/>
      <c r="M46" s="16"/>
    </row>
    <row r="47" spans="1:16" x14ac:dyDescent="0.2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</row>
    <row r="48" spans="1:16" x14ac:dyDescent="0.2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A50" s="43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A51" s="44" t="s">
        <v>27</v>
      </c>
    </row>
    <row r="52" spans="1:13" x14ac:dyDescent="0.2">
      <c r="A52" s="44">
        <v>324642</v>
      </c>
    </row>
    <row r="55" spans="1:13" x14ac:dyDescent="0.2">
      <c r="A55" s="43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2025-05-15T10:46:50Z</cp:lastPrinted>
  <dcterms:created xsi:type="dcterms:W3CDTF">2010-06-14T05:23:00Z</dcterms:created>
  <dcterms:modified xsi:type="dcterms:W3CDTF">2025-05-15T10:59:31Z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