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90092496-E1F8-4606-9209-3A480AFBDB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8" i="1" l="1"/>
  <c r="V7" i="1" s="1"/>
  <c r="M17" i="1"/>
  <c r="L17" i="1"/>
  <c r="K17" i="1"/>
  <c r="I17" i="1"/>
  <c r="H17" i="1"/>
  <c r="G17" i="1"/>
  <c r="F17" i="1"/>
  <c r="E17" i="1"/>
  <c r="D17" i="1"/>
  <c r="Q7" i="1"/>
</calcChain>
</file>

<file path=xl/sharedStrings.xml><?xml version="1.0" encoding="utf-8"?>
<sst xmlns="http://schemas.openxmlformats.org/spreadsheetml/2006/main" count="48" uniqueCount="48">
  <si>
    <t>Наименование показателей</t>
  </si>
  <si>
    <t>Көрсөткүчтөрдүн аталышы</t>
  </si>
  <si>
    <t>Items</t>
  </si>
  <si>
    <t>Суусундуктар жана тамеки</t>
  </si>
  <si>
    <t>Азык-түлүк эмес сырье, отундан башка</t>
  </si>
  <si>
    <t>Мал жана өсүмдүк майлары, тоң майлар жана момдор</t>
  </si>
  <si>
    <t>Негизинен материалдын түрү боюнча  классификацияланган  өнөр жай товарлары</t>
  </si>
  <si>
    <t>Машиналар жана транспорттук жабдуулары</t>
  </si>
  <si>
    <t xml:space="preserve">Ар түрдүү  даяр буюмдар </t>
  </si>
  <si>
    <t>Food products and live animals</t>
  </si>
  <si>
    <t>Beverages and tobacco</t>
  </si>
  <si>
    <t>Non-food raw materials, ex. fuel</t>
  </si>
  <si>
    <t>Mineral fuel, lubricating oils and others</t>
  </si>
  <si>
    <t>Animal and vegetable oils, fats and waxes</t>
  </si>
  <si>
    <t>Chemical substances and like, not included in other  categories</t>
  </si>
  <si>
    <t>Industrial goods classified mainly by type of material</t>
  </si>
  <si>
    <t>Machinery and transport equipment</t>
  </si>
  <si>
    <t>Various finished articles</t>
  </si>
  <si>
    <t>Goods and operations not included in other categories</t>
  </si>
  <si>
    <t>Пищевые продукты и живые животные</t>
  </si>
  <si>
    <t>Напитки и табак</t>
  </si>
  <si>
    <t>Сырье непродовольственное, кроме топлива</t>
  </si>
  <si>
    <t>Машины и транспортное оборудование</t>
  </si>
  <si>
    <t>Различные готовые изделия</t>
  </si>
  <si>
    <t>Тамак-аш азыктары  жана тирүү малдар</t>
  </si>
  <si>
    <t>(тыс.сомов)</t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</si>
  <si>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</si>
  <si>
    <t>Минеральное топливо, смазочные масла и  аналогичные материалы</t>
  </si>
  <si>
    <t>Животные и растительные масла, жиры и  воски</t>
  </si>
  <si>
    <t>Химические вещества и аналогичные продукты, не включенные в др. категории</t>
  </si>
  <si>
    <t>Промышленные товары, классифицируемые гл. образом по виду материала</t>
  </si>
  <si>
    <t>Товары и операции, не включенные в др. категории</t>
  </si>
  <si>
    <r>
      <t>1</t>
    </r>
    <r>
      <rPr>
        <sz val="8"/>
        <rFont val="Times New Roman Cyr"/>
        <family val="1"/>
        <charset val="204"/>
      </rPr>
      <t xml:space="preserve"> Данные разрабатываются по классификатору МСТК с 1998 г.</t>
    </r>
  </si>
  <si>
    <r>
      <t xml:space="preserve">2 </t>
    </r>
    <r>
      <rPr>
        <sz val="8"/>
        <rFont val="Times New Roman Cyr"/>
        <charset val="204"/>
      </rPr>
      <t>С 1997г. включая объемы внешней торговли физических лиц.</t>
    </r>
  </si>
  <si>
    <t>2015</t>
  </si>
  <si>
    <r>
      <t>Бардыгы</t>
    </r>
    <r>
      <rPr>
        <b/>
        <vertAlign val="superscript"/>
        <sz val="10"/>
        <rFont val="Times New Roman"/>
        <family val="1"/>
        <charset val="204"/>
      </rPr>
      <t xml:space="preserve"> 2</t>
    </r>
    <r>
      <rPr>
        <b/>
        <sz val="10"/>
        <rFont val="Times New Roman"/>
        <family val="1"/>
        <charset val="204"/>
      </rPr>
      <t xml:space="preserve"> </t>
    </r>
  </si>
  <si>
    <t>Минералдык отун, майлоочу майлар жана ушул өңдүү материалдар</t>
  </si>
  <si>
    <t>Химиялык заттар жана башка категорияларга киргизилбеген ушул өңдүү продукция</t>
  </si>
  <si>
    <t xml:space="preserve">Башка категорияларга киргизилбеген  товарлар жана операциялар </t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</si>
  <si>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1998-жылдан баштап ЭССК классификатору боюнча иштелип чыгат</t>
    </r>
  </si>
  <si>
    <r>
      <t xml:space="preserve">2 </t>
    </r>
    <r>
      <rPr>
        <sz val="8"/>
        <rFont val="Times New Roman"/>
        <family val="1"/>
        <charset val="204"/>
      </rPr>
      <t>1997-жылдан баштап жеке жактардын тышкы соода көлөмү кошулат</t>
    </r>
  </si>
  <si>
    <t>(Миң сом)</t>
  </si>
  <si>
    <r>
      <t xml:space="preserve">Total </t>
    </r>
    <r>
      <rPr>
        <b/>
        <vertAlign val="superscript"/>
        <sz val="1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 </t>
    </r>
  </si>
  <si>
    <r>
      <t xml:space="preserve">1 </t>
    </r>
    <r>
      <rPr>
        <sz val="8"/>
        <rFont val="Times New Roman Cyr"/>
        <charset val="204"/>
      </rPr>
      <t xml:space="preserve">Data are developed based on SITC classification since 1998 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</si>
  <si>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family val="1"/>
        <charset val="204"/>
      </rPr>
      <t xml:space="preserve"> </t>
    </r>
    <r>
      <rPr>
        <sz val="8"/>
        <rFont val="Times New Roman Cyr"/>
        <charset val="204"/>
      </rPr>
      <t>Inclading volumes of external trade implemented  by individuals since 1997</t>
    </r>
  </si>
  <si>
    <r>
      <t xml:space="preserve">4.03.00.07:  Эл аралык Cтандарттык Cоода Классификациясынын(ЭССК)  бөлүмдөрү боюнча товарлардын импорту </t>
    </r>
    <r>
      <rPr>
        <b/>
        <vertAlign val="superscript"/>
        <sz val="12"/>
        <rFont val="Times New Roman"/>
        <family val="1"/>
        <charset val="204"/>
      </rPr>
      <t>1</t>
    </r>
  </si>
  <si>
    <r>
      <t xml:space="preserve">4.03.00.07:  Импорт товаров по разделам Международной  Стандартной Торговой Классификации (МСТК ) </t>
    </r>
    <r>
      <rPr>
        <b/>
        <vertAlign val="superscript"/>
        <sz val="12"/>
        <rFont val="Times New Roman Cyr"/>
        <charset val="204"/>
      </rPr>
      <t>1</t>
    </r>
  </si>
  <si>
    <r>
      <t xml:space="preserve">4.03.00.07: Import of goods by SITC branches </t>
    </r>
    <r>
      <rPr>
        <b/>
        <vertAlign val="superscript"/>
        <sz val="12"/>
        <rFont val="Times New Roman Cyr"/>
        <charset val="204"/>
      </rPr>
      <t xml:space="preserve">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</si>
</sst>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.0_-;\-* #,##0.0_-;_-* &quot;-&quot;??_-;_-@_-"/>
    <numFmt numFmtId="167" formatCode="_-* #,##0.0\ _₽_-;\-* #,##0.0\ _₽_-;_-* &quot;-&quot;?\ _₽_-;_-@_-"/>
  </numFmts>
  <fonts count="35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sz val="9"/>
      <color indexed="8"/>
      <name val="Times New Roman Cyr"/>
      <family val="1"/>
      <charset val="204"/>
    </font>
    <font>
      <sz val="8"/>
      <name val="Kyrghyz Times"/>
    </font>
    <font>
      <vertAlign val="superscript"/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i/>
      <sz val="9"/>
      <name val="Times New Roman Cyr"/>
      <family val="1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sz val="9"/>
      <color rgb="FFFF0000"/>
      <name val="Times New Roman Cyr"/>
      <family val="1"/>
      <charset val="204"/>
    </font>
    <font>
      <sz val="9"/>
      <color rgb="FFFF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2"/>
      <name val="Times New Roman Cyr"/>
      <charset val="204"/>
    </font>
    <font>
      <b/>
      <vertAlign val="superscript"/>
      <sz val="12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43" fontId="10" fillId="0" borderId="0" applyFont="0" applyFill="0" applyBorder="0" applyAlignment="0" applyProtection="0"/>
    <xf numFmtId="0" fontId="1" fillId="0" borderId="0"/>
    <xf numFmtId="0" fontId="3" fillId="0" borderId="0"/>
  </cellStyleXfs>
  <cellXfs count="9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/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right" vertical="center" wrapText="1"/>
    </xf>
    <xf numFmtId="0" fontId="12" fillId="0" borderId="0" xfId="0" applyFont="1" applyAlignment="1">
      <alignment wrapText="1"/>
    </xf>
    <xf numFmtId="0" fontId="1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4" fillId="0" borderId="0" xfId="0" applyFont="1" applyAlignment="1"/>
    <xf numFmtId="0" fontId="14" fillId="0" borderId="2" xfId="0" applyFont="1" applyBorder="1" applyAlignment="1"/>
    <xf numFmtId="0" fontId="16" fillId="0" borderId="0" xfId="0" applyFont="1" applyAlignment="1"/>
    <xf numFmtId="0" fontId="11" fillId="0" borderId="1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/>
    </xf>
    <xf numFmtId="0" fontId="14" fillId="0" borderId="0" xfId="0" applyFont="1" applyAlignment="1">
      <alignment horizontal="right"/>
    </xf>
    <xf numFmtId="0" fontId="9" fillId="0" borderId="0" xfId="0" applyFont="1" applyAlignment="1"/>
    <xf numFmtId="0" fontId="16" fillId="0" borderId="0" xfId="0" applyFont="1" applyAlignment="1">
      <alignment horizontal="right" vertical="center" wrapText="1"/>
    </xf>
    <xf numFmtId="0" fontId="25" fillId="0" borderId="0" xfId="0" applyFont="1" applyAlignment="1">
      <alignment horizontal="left" vertical="center"/>
    </xf>
    <xf numFmtId="0" fontId="2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Continuous" vertical="center" wrapText="1"/>
    </xf>
    <xf numFmtId="164" fontId="20" fillId="0" borderId="0" xfId="0" applyNumberFormat="1" applyFont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5" fillId="0" borderId="2" xfId="0" applyNumberFormat="1" applyFont="1" applyBorder="1" applyAlignment="1">
      <alignment horizontal="left" wrapText="1"/>
    </xf>
    <xf numFmtId="49" fontId="8" fillId="0" borderId="0" xfId="0" applyNumberFormat="1" applyFont="1" applyAlignment="1">
      <alignment horizontal="left" wrapText="1"/>
    </xf>
    <xf numFmtId="49" fontId="26" fillId="0" borderId="0" xfId="0" applyNumberFormat="1" applyFont="1" applyAlignment="1">
      <alignment horizontal="left" vertical="top"/>
    </xf>
    <xf numFmtId="0" fontId="24" fillId="0" borderId="0" xfId="0" applyFont="1" applyAlignment="1">
      <alignment horizontal="left" vertical="center" wrapText="1"/>
    </xf>
    <xf numFmtId="0" fontId="23" fillId="0" borderId="0" xfId="0" applyFont="1" applyAlignment="1"/>
    <xf numFmtId="0" fontId="20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166" fontId="28" fillId="0" borderId="0" xfId="0" applyNumberFormat="1" applyFont="1" applyAlignment="1"/>
    <xf numFmtId="166" fontId="14" fillId="0" borderId="0" xfId="0" applyNumberFormat="1" applyFont="1" applyAlignment="1"/>
    <xf numFmtId="0" fontId="5" fillId="0" borderId="0" xfId="0" applyFont="1" applyAlignment="1">
      <alignment horizontal="right" vertical="center" wrapText="1"/>
    </xf>
    <xf numFmtId="166" fontId="20" fillId="0" borderId="0" xfId="3" applyNumberFormat="1" applyFont="1" applyFill="1" applyAlignment="1">
      <alignment vertical="center"/>
    </xf>
    <xf numFmtId="166" fontId="22" fillId="0" borderId="0" xfId="3" applyNumberFormat="1" applyFont="1" applyFill="1" applyBorder="1" applyAlignment="1">
      <alignment vertical="center" wrapText="1"/>
    </xf>
    <xf numFmtId="166" fontId="22" fillId="0" borderId="0" xfId="3" applyNumberFormat="1" applyFont="1" applyFill="1" applyBorder="1" applyAlignment="1">
      <alignment horizontal="right" vertical="center" wrapText="1"/>
    </xf>
    <xf numFmtId="165" fontId="20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166" fontId="8" fillId="0" borderId="0" xfId="3" applyNumberFormat="1" applyFont="1" applyFill="1" applyAlignment="1">
      <alignment vertical="center"/>
    </xf>
    <xf numFmtId="166" fontId="12" fillId="0" borderId="0" xfId="3" applyNumberFormat="1" applyFont="1" applyFill="1" applyBorder="1" applyAlignment="1">
      <alignment vertical="center" wrapText="1"/>
    </xf>
    <xf numFmtId="166" fontId="12" fillId="0" borderId="0" xfId="3" applyNumberFormat="1" applyFont="1" applyFill="1" applyBorder="1" applyAlignment="1">
      <alignment horizontal="right" vertical="center" wrapText="1"/>
    </xf>
    <xf numFmtId="165" fontId="8" fillId="0" borderId="0" xfId="0" applyNumberFormat="1" applyFont="1" applyAlignment="1">
      <alignment horizontal="right" vertical="center" wrapText="1"/>
    </xf>
    <xf numFmtId="166" fontId="12" fillId="0" borderId="0" xfId="3" applyNumberFormat="1" applyFont="1" applyFill="1" applyBorder="1" applyAlignment="1">
      <alignment vertical="center"/>
    </xf>
    <xf numFmtId="166" fontId="12" fillId="0" borderId="0" xfId="3" applyNumberFormat="1" applyFont="1" applyFill="1" applyBorder="1" applyAlignment="1">
      <alignment horizontal="right" vertical="center"/>
    </xf>
    <xf numFmtId="165" fontId="8" fillId="0" borderId="0" xfId="0" applyNumberFormat="1" applyFont="1" applyAlignment="1">
      <alignment horizontal="right" vertical="center"/>
    </xf>
    <xf numFmtId="166" fontId="5" fillId="0" borderId="2" xfId="3" applyNumberFormat="1" applyFont="1" applyFill="1" applyBorder="1" applyAlignment="1">
      <alignment horizontal="right"/>
    </xf>
    <xf numFmtId="166" fontId="29" fillId="0" borderId="2" xfId="3" applyNumberFormat="1" applyFont="1" applyFill="1" applyBorder="1" applyAlignment="1">
      <alignment horizontal="right"/>
    </xf>
    <xf numFmtId="166" fontId="30" fillId="0" borderId="2" xfId="3" applyNumberFormat="1" applyFont="1" applyFill="1" applyBorder="1" applyAlignment="1">
      <alignment horizontal="right"/>
    </xf>
    <xf numFmtId="166" fontId="14" fillId="0" borderId="2" xfId="3" applyNumberFormat="1" applyFont="1" applyFill="1" applyBorder="1" applyAlignment="1">
      <alignment horizontal="right"/>
    </xf>
    <xf numFmtId="166" fontId="14" fillId="0" borderId="2" xfId="3" applyNumberFormat="1" applyFont="1" applyFill="1" applyBorder="1"/>
    <xf numFmtId="0" fontId="5" fillId="0" borderId="2" xfId="0" applyFont="1" applyBorder="1" applyAlignment="1">
      <alignment horizontal="right"/>
    </xf>
    <xf numFmtId="0" fontId="28" fillId="0" borderId="0" xfId="0" applyFont="1" applyAlignment="1"/>
    <xf numFmtId="0" fontId="27" fillId="0" borderId="0" xfId="0" applyFont="1" applyAlignment="1">
      <alignment vertical="top"/>
    </xf>
    <xf numFmtId="167" fontId="27" fillId="0" borderId="0" xfId="0" applyNumberFormat="1" applyFont="1" applyAlignment="1">
      <alignment vertical="top"/>
    </xf>
    <xf numFmtId="0" fontId="17" fillId="0" borderId="0" xfId="0" applyFont="1" applyAlignment="1">
      <alignment vertical="top"/>
    </xf>
    <xf numFmtId="0" fontId="27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27" fillId="0" borderId="0" xfId="0" applyFont="1">
      <alignment vertical="center"/>
    </xf>
    <xf numFmtId="167" fontId="27" fillId="0" borderId="0" xfId="0" applyNumberFormat="1" applyFont="1">
      <alignment vertical="center"/>
    </xf>
    <xf numFmtId="0" fontId="17" fillId="0" borderId="0" xfId="0" applyFont="1">
      <alignment vertical="center"/>
    </xf>
    <xf numFmtId="0" fontId="27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27" fillId="0" borderId="0" xfId="0" applyFont="1" applyAlignment="1"/>
    <xf numFmtId="167" fontId="27" fillId="0" borderId="0" xfId="0" applyNumberFormat="1" applyFont="1" applyAlignment="1"/>
    <xf numFmtId="0" fontId="27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167" fontId="28" fillId="0" borderId="0" xfId="0" applyNumberFormat="1" applyFont="1" applyAlignment="1"/>
    <xf numFmtId="0" fontId="28" fillId="0" borderId="0" xfId="0" applyFont="1" applyAlignment="1">
      <alignment vertical="center" wrapText="1"/>
    </xf>
    <xf numFmtId="0" fontId="6" fillId="0" borderId="0" xfId="5" applyFont="1" applyAlignment="1">
      <alignment horizontal="left" vertical="top" wrapText="1"/>
    </xf>
    <xf numFmtId="0" fontId="20" fillId="0" borderId="1" xfId="5" applyFont="1" applyBorder="1" applyAlignment="1">
      <alignment horizontal="center" vertical="center" wrapText="1"/>
    </xf>
    <xf numFmtId="0" fontId="8" fillId="0" borderId="0" xfId="4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49" fontId="5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center" wrapText="1"/>
    </xf>
    <xf numFmtId="0" fontId="25" fillId="0" borderId="0" xfId="5" applyFont="1" applyAlignment="1">
      <alignment horizontal="left" vertical="center"/>
    </xf>
    <xf numFmtId="49" fontId="26" fillId="0" borderId="0" xfId="5" applyNumberFormat="1" applyFont="1" applyAlignment="1">
      <alignment horizontal="left" vertical="top"/>
    </xf>
    <xf numFmtId="164" fontId="23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horizontal="left"/>
    </xf>
    <xf numFmtId="49" fontId="20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33" fillId="0" borderId="0" xfId="0" applyFont="1" applyAlignment="1">
      <alignment horizontal="left" vertical="top" wrapText="1"/>
    </xf>
    <xf numFmtId="0" fontId="13" fillId="0" borderId="1" xfId="0" applyFont="1" applyBorder="1" applyAlignment="1">
      <alignment horizontal="right" vertical="center" wrapText="1"/>
    </xf>
    <xf numFmtId="166" fontId="22" fillId="0" borderId="0" xfId="3" applyNumberFormat="1" applyFont="1" applyFill="1" applyAlignment="1">
      <alignment horizontal="right" vertical="center" wrapText="1"/>
    </xf>
    <xf numFmtId="166" fontId="12" fillId="0" borderId="0" xfId="3" applyNumberFormat="1" applyFont="1" applyFill="1" applyAlignment="1">
      <alignment horizontal="right" vertical="center" wrapText="1"/>
    </xf>
    <xf numFmtId="164" fontId="32" fillId="0" borderId="0" xfId="0" applyNumberFormat="1" applyFont="1" applyAlignment="1"/>
    <xf numFmtId="166" fontId="12" fillId="0" borderId="0" xfId="3" applyNumberFormat="1" applyFont="1" applyFill="1" applyAlignment="1">
      <alignment horizontal="right" vertical="center"/>
    </xf>
    <xf numFmtId="0" fontId="31" fillId="0" borderId="0" xfId="0" applyFont="1" applyAlignment="1">
      <alignment vertical="center" wrapText="1"/>
    </xf>
  </cellXfs>
  <cellStyles count="6">
    <cellStyle name="Обычный" xfId="0" builtinId="0"/>
    <cellStyle name="Обычный 2" xfId="5" xr:uid="{3953F549-002A-45ED-8860-73CA544E94CC}"/>
    <cellStyle name="Обычный 3" xfId="4" xr:uid="{346F53D2-22B2-462F-88FD-5060628C24A7}"/>
    <cellStyle name="Обычный 4" xfId="2" xr:uid="{00000000-0005-0000-0000-000000000000}"/>
    <cellStyle name="Финансовый" xfId="3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37"/>
  <sheetViews>
    <sheetView tabSelected="1" workbookViewId="0">
      <selection activeCell="F3" sqref="F3"/>
    </sheetView>
  </sheetViews>
  <sheetFormatPr defaultColWidth="8.625" defaultRowHeight="14.25" x14ac:dyDescent="0.2"/>
  <cols>
    <col min="1" max="1" width="23.5" style="1" customWidth="1"/>
    <col min="2" max="3" width="27.875" style="4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2" x14ac:dyDescent="0.2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8"/>
      <c r="Q1" s="5"/>
      <c r="R1" s="5"/>
      <c r="S1" s="5"/>
      <c r="T1" s="5"/>
      <c r="U1" s="9"/>
      <c r="V1" s="5"/>
      <c r="W1" s="5"/>
      <c r="X1" s="5"/>
      <c r="Y1" s="5"/>
      <c r="Z1" s="5"/>
      <c r="AA1" s="6"/>
      <c r="AB1" s="7"/>
      <c r="AC1" s="6"/>
      <c r="AD1" s="6"/>
      <c r="AE1" s="5"/>
      <c r="AF1" s="5"/>
    </row>
    <row r="2" spans="1:32" x14ac:dyDescent="0.2">
      <c r="D2" s="6"/>
      <c r="E2" s="6"/>
      <c r="F2" s="6"/>
      <c r="G2" s="6"/>
      <c r="H2" s="6"/>
      <c r="I2" s="6"/>
      <c r="J2" s="6"/>
      <c r="K2" s="6"/>
      <c r="L2" s="6"/>
      <c r="M2" s="6"/>
      <c r="N2" s="17"/>
      <c r="O2" s="8"/>
      <c r="P2" s="8"/>
      <c r="Q2" s="8"/>
      <c r="R2" s="5"/>
      <c r="S2" s="5"/>
      <c r="T2" s="5"/>
      <c r="U2" s="9"/>
      <c r="V2" s="5"/>
      <c r="W2" s="5"/>
      <c r="X2" s="5"/>
      <c r="Y2" s="5"/>
      <c r="Z2" s="5"/>
      <c r="AA2" s="5"/>
      <c r="AB2" s="5"/>
      <c r="AC2" s="5"/>
      <c r="AD2" s="5"/>
      <c r="AE2" s="6"/>
    </row>
    <row r="3" spans="1:32" ht="97.5" x14ac:dyDescent="0.25">
      <c r="A3" s="70" t="s">
        <v>45</v>
      </c>
      <c r="B3" s="84" t="s">
        <v>46</v>
      </c>
      <c r="C3" s="84" t="s">
        <v>47</v>
      </c>
      <c r="D3" s="6"/>
      <c r="E3" s="6"/>
      <c r="F3" s="6"/>
      <c r="G3" s="6"/>
      <c r="H3" s="6"/>
      <c r="I3" s="6"/>
      <c r="J3" s="6"/>
      <c r="K3" s="6"/>
      <c r="L3" s="6"/>
      <c r="M3" s="6"/>
      <c r="N3" s="17"/>
      <c r="O3" s="8"/>
      <c r="P3" s="8"/>
      <c r="Q3" s="8"/>
      <c r="R3" s="5"/>
      <c r="S3" s="5"/>
      <c r="T3" s="5"/>
      <c r="U3" s="9"/>
      <c r="V3" s="5"/>
      <c r="W3" s="5"/>
      <c r="X3" s="5"/>
      <c r="Y3" s="5"/>
      <c r="Z3" s="5"/>
      <c r="AA3" s="5"/>
      <c r="AB3" s="5"/>
      <c r="AC3" s="5"/>
      <c r="AD3" s="5"/>
      <c r="AE3" s="6"/>
    </row>
    <row r="4" spans="1:32" ht="15" thickBot="1" x14ac:dyDescent="0.3">
      <c r="A4" s="90" t="s">
        <v>41</v>
      </c>
      <c r="B4" s="18" t="s">
        <v>25</v>
      </c>
      <c r="C4" s="77"/>
      <c r="D4" s="6"/>
      <c r="E4" s="6"/>
      <c r="F4" s="6"/>
      <c r="G4" s="6"/>
      <c r="H4" s="6"/>
      <c r="I4" s="6"/>
      <c r="J4" s="6"/>
      <c r="K4" s="6"/>
      <c r="L4" s="6"/>
      <c r="M4" s="6"/>
      <c r="N4" s="17"/>
      <c r="O4" s="8"/>
      <c r="P4" s="8"/>
      <c r="Q4" s="8"/>
      <c r="R4" s="5"/>
      <c r="S4" s="5"/>
      <c r="T4" s="5"/>
      <c r="U4" s="82"/>
      <c r="V4" s="83"/>
      <c r="W4" s="83"/>
      <c r="X4" s="83"/>
      <c r="Y4" s="5"/>
      <c r="Z4" s="5"/>
      <c r="AA4" s="5"/>
      <c r="AB4" s="5"/>
      <c r="AC4" s="5"/>
      <c r="AD4" s="5"/>
      <c r="AE4" s="6"/>
    </row>
    <row r="5" spans="1:32" ht="15" thickBot="1" x14ac:dyDescent="0.3">
      <c r="A5" s="71" t="s">
        <v>1</v>
      </c>
      <c r="B5" s="19" t="s">
        <v>0</v>
      </c>
      <c r="C5" s="19" t="s">
        <v>2</v>
      </c>
      <c r="D5" s="28">
        <v>1998</v>
      </c>
      <c r="E5" s="28">
        <v>1999</v>
      </c>
      <c r="F5" s="28">
        <v>2000</v>
      </c>
      <c r="G5" s="28">
        <v>2001</v>
      </c>
      <c r="H5" s="28">
        <v>2002</v>
      </c>
      <c r="I5" s="28">
        <v>2003</v>
      </c>
      <c r="J5" s="28">
        <v>2004</v>
      </c>
      <c r="K5" s="28">
        <v>2005</v>
      </c>
      <c r="L5" s="28">
        <v>2006</v>
      </c>
      <c r="M5" s="28">
        <v>2007</v>
      </c>
      <c r="N5" s="28">
        <v>2008</v>
      </c>
      <c r="O5" s="28">
        <v>2009</v>
      </c>
      <c r="P5" s="29">
        <v>2010</v>
      </c>
      <c r="Q5" s="28">
        <v>2011</v>
      </c>
      <c r="R5" s="28">
        <v>2012</v>
      </c>
      <c r="S5" s="28">
        <v>2013</v>
      </c>
      <c r="T5" s="28">
        <v>2014</v>
      </c>
      <c r="U5" s="81" t="s">
        <v>34</v>
      </c>
      <c r="V5" s="30">
        <v>2016</v>
      </c>
      <c r="W5" s="30">
        <v>2017</v>
      </c>
      <c r="X5" s="30">
        <v>2018</v>
      </c>
      <c r="Y5" s="13">
        <v>2019</v>
      </c>
      <c r="Z5" s="13">
        <v>2020</v>
      </c>
      <c r="AA5" s="13">
        <v>2021</v>
      </c>
      <c r="AB5" s="13">
        <v>2022</v>
      </c>
      <c r="AC5" s="31">
        <v>2023</v>
      </c>
      <c r="AD5" s="31">
        <v>2024</v>
      </c>
      <c r="AE5" s="85">
        <v>2025</v>
      </c>
    </row>
    <row r="6" spans="1:32" x14ac:dyDescent="0.2">
      <c r="A6" s="20"/>
      <c r="B6" s="20"/>
      <c r="C6" s="20"/>
      <c r="D6" s="32"/>
      <c r="E6" s="32"/>
      <c r="F6" s="32"/>
      <c r="G6" s="32"/>
      <c r="H6" s="32"/>
      <c r="I6" s="32"/>
      <c r="J6" s="32"/>
      <c r="K6" s="32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4"/>
      <c r="AD6" s="34"/>
      <c r="AE6" s="6"/>
    </row>
    <row r="7" spans="1:32" ht="15.75" x14ac:dyDescent="0.25">
      <c r="A7" s="21" t="s">
        <v>35</v>
      </c>
      <c r="B7" s="21" t="s">
        <v>26</v>
      </c>
      <c r="C7" s="21" t="s">
        <v>42</v>
      </c>
      <c r="D7" s="35">
        <v>18245532.699999999</v>
      </c>
      <c r="E7" s="35">
        <v>24106080.700000003</v>
      </c>
      <c r="F7" s="35">
        <v>26665107.299999997</v>
      </c>
      <c r="G7" s="35">
        <v>22819923.399999999</v>
      </c>
      <c r="H7" s="35">
        <v>27640594.600000001</v>
      </c>
      <c r="I7" s="35">
        <v>31403246.300000001</v>
      </c>
      <c r="J7" s="35">
        <v>40328848.100000001</v>
      </c>
      <c r="K7" s="35">
        <v>48750458.700000003</v>
      </c>
      <c r="L7" s="35">
        <v>68613041.400000006</v>
      </c>
      <c r="M7" s="35">
        <v>89591065.700000003</v>
      </c>
      <c r="N7" s="35">
        <v>149154596.90000001</v>
      </c>
      <c r="O7" s="35">
        <v>130823052</v>
      </c>
      <c r="P7" s="35">
        <v>148597874.30000001</v>
      </c>
      <c r="Q7" s="35">
        <f>SUM(Q9:Q18)</f>
        <v>196110182.69999999</v>
      </c>
      <c r="R7" s="35">
        <v>262467503.30000001</v>
      </c>
      <c r="S7" s="35">
        <v>290409487.10000002</v>
      </c>
      <c r="T7" s="35">
        <v>309500331.60000002</v>
      </c>
      <c r="U7" s="35">
        <v>266448698.30000001</v>
      </c>
      <c r="V7" s="36">
        <f>SUM(V9:V18)</f>
        <v>280764668.30000001</v>
      </c>
      <c r="W7" s="36">
        <v>308924851.60000002</v>
      </c>
      <c r="X7" s="36">
        <v>364694762.69999999</v>
      </c>
      <c r="Y7" s="36">
        <v>347865166.10000002</v>
      </c>
      <c r="Z7" s="36">
        <v>282317063.89999998</v>
      </c>
      <c r="AA7" s="37">
        <v>471573602.10000002</v>
      </c>
      <c r="AB7" s="36">
        <v>819688102.39999998</v>
      </c>
      <c r="AC7" s="38">
        <v>1098836433.8</v>
      </c>
      <c r="AD7" s="38">
        <v>1089986960.2</v>
      </c>
      <c r="AE7" s="86">
        <v>1193804737.7</v>
      </c>
    </row>
    <row r="8" spans="1:32" x14ac:dyDescent="0.25">
      <c r="A8" s="21"/>
      <c r="B8" s="21"/>
      <c r="C8" s="21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6"/>
      <c r="W8" s="36"/>
      <c r="X8" s="36"/>
      <c r="Y8" s="36"/>
      <c r="Z8" s="36"/>
      <c r="AA8" s="37"/>
      <c r="AB8" s="36"/>
      <c r="AC8" s="39"/>
      <c r="AD8" s="39"/>
      <c r="AE8" s="87"/>
    </row>
    <row r="9" spans="1:32" ht="25.5" x14ac:dyDescent="0.25">
      <c r="A9" s="72" t="s">
        <v>24</v>
      </c>
      <c r="B9" s="22" t="s">
        <v>19</v>
      </c>
      <c r="C9" s="22" t="s">
        <v>9</v>
      </c>
      <c r="D9" s="40">
        <v>1795933.8</v>
      </c>
      <c r="E9" s="40">
        <v>2128661.2999999998</v>
      </c>
      <c r="F9" s="40">
        <v>2893103.3</v>
      </c>
      <c r="G9" s="40">
        <v>1731847.3</v>
      </c>
      <c r="H9" s="40">
        <v>2498326.9</v>
      </c>
      <c r="I9" s="40">
        <v>2447878</v>
      </c>
      <c r="J9" s="40">
        <v>3456971.3</v>
      </c>
      <c r="K9" s="40">
        <v>4711479.3</v>
      </c>
      <c r="L9" s="40">
        <v>7497420.2000000002</v>
      </c>
      <c r="M9" s="40">
        <v>10254377.9</v>
      </c>
      <c r="N9" s="40">
        <v>14771052.4</v>
      </c>
      <c r="O9" s="40">
        <v>16520038.4</v>
      </c>
      <c r="P9" s="40">
        <v>18834989.300000001</v>
      </c>
      <c r="Q9" s="40">
        <v>24942255.399999999</v>
      </c>
      <c r="R9" s="40">
        <v>28121101.300000001</v>
      </c>
      <c r="S9" s="40">
        <v>30776931.5</v>
      </c>
      <c r="T9" s="40">
        <v>33633359.200000003</v>
      </c>
      <c r="U9" s="40">
        <v>28539438.800000001</v>
      </c>
      <c r="V9" s="41">
        <v>26508239.800000001</v>
      </c>
      <c r="W9" s="41">
        <v>31429675.100000001</v>
      </c>
      <c r="X9" s="41">
        <v>27992397.399999999</v>
      </c>
      <c r="Y9" s="41">
        <v>33416892.100000001</v>
      </c>
      <c r="Z9" s="41">
        <v>34044929.899999999</v>
      </c>
      <c r="AA9" s="42">
        <v>55264256.399999999</v>
      </c>
      <c r="AB9" s="41">
        <v>75888203.299999997</v>
      </c>
      <c r="AC9" s="43">
        <v>80153757</v>
      </c>
      <c r="AD9" s="43">
        <v>86761371.299999997</v>
      </c>
      <c r="AE9" s="87">
        <v>120441368.09999999</v>
      </c>
    </row>
    <row r="10" spans="1:32" x14ac:dyDescent="0.2">
      <c r="A10" s="73" t="s">
        <v>3</v>
      </c>
      <c r="B10" s="22" t="s">
        <v>20</v>
      </c>
      <c r="C10" s="22" t="s">
        <v>10</v>
      </c>
      <c r="D10" s="40">
        <v>298961.7</v>
      </c>
      <c r="E10" s="40">
        <v>515369</v>
      </c>
      <c r="F10" s="40">
        <v>828568</v>
      </c>
      <c r="G10" s="40">
        <v>904797.2</v>
      </c>
      <c r="H10" s="40">
        <v>896249.8</v>
      </c>
      <c r="I10" s="40">
        <v>1135245.1000000001</v>
      </c>
      <c r="J10" s="40">
        <v>1465646.2</v>
      </c>
      <c r="K10" s="40">
        <v>1724207.7</v>
      </c>
      <c r="L10" s="40">
        <v>1864122.2</v>
      </c>
      <c r="M10" s="40">
        <v>2642895.7000000002</v>
      </c>
      <c r="N10" s="40">
        <v>3457439.2</v>
      </c>
      <c r="O10" s="40">
        <v>3399319.2</v>
      </c>
      <c r="P10" s="40">
        <v>3972101.4</v>
      </c>
      <c r="Q10" s="40">
        <v>4906505.3</v>
      </c>
      <c r="R10" s="40">
        <v>13755115.199999999</v>
      </c>
      <c r="S10" s="40">
        <v>6660149.5</v>
      </c>
      <c r="T10" s="40">
        <v>8178407.0999999996</v>
      </c>
      <c r="U10" s="40">
        <v>6773495.5</v>
      </c>
      <c r="V10" s="41">
        <v>5927850.7999999998</v>
      </c>
      <c r="W10" s="41">
        <v>8099437.7999999998</v>
      </c>
      <c r="X10" s="41">
        <v>9264324.9000000004</v>
      </c>
      <c r="Y10" s="41">
        <v>9732575.5</v>
      </c>
      <c r="Z10" s="41">
        <v>8762794.9000000004</v>
      </c>
      <c r="AA10" s="42">
        <v>11408659.9</v>
      </c>
      <c r="AB10" s="41">
        <v>13183469.300000001</v>
      </c>
      <c r="AC10" s="43">
        <v>16535697.199999999</v>
      </c>
      <c r="AD10" s="43">
        <v>17331725.899999999</v>
      </c>
      <c r="AE10" s="88">
        <v>25137412.699999999</v>
      </c>
    </row>
    <row r="11" spans="1:32" ht="25.5" x14ac:dyDescent="0.25">
      <c r="A11" s="73" t="s">
        <v>4</v>
      </c>
      <c r="B11" s="22" t="s">
        <v>21</v>
      </c>
      <c r="C11" s="22" t="s">
        <v>11</v>
      </c>
      <c r="D11" s="40">
        <v>490226.3</v>
      </c>
      <c r="E11" s="40">
        <v>718529.3</v>
      </c>
      <c r="F11" s="40">
        <v>676412.6</v>
      </c>
      <c r="G11" s="40">
        <v>814882.6</v>
      </c>
      <c r="H11" s="40">
        <v>1112723.5</v>
      </c>
      <c r="I11" s="40">
        <v>1168024.8999999999</v>
      </c>
      <c r="J11" s="40">
        <v>1300948.2</v>
      </c>
      <c r="K11" s="40">
        <v>1488939.2</v>
      </c>
      <c r="L11" s="40">
        <v>1848464.9</v>
      </c>
      <c r="M11" s="40">
        <v>2783364.3</v>
      </c>
      <c r="N11" s="40">
        <v>3212285.6</v>
      </c>
      <c r="O11" s="40">
        <v>2483965.1</v>
      </c>
      <c r="P11" s="40">
        <v>2578090.4</v>
      </c>
      <c r="Q11" s="40">
        <v>3823943.1</v>
      </c>
      <c r="R11" s="40">
        <v>5258110.0999999996</v>
      </c>
      <c r="S11" s="40">
        <v>6556360.2000000002</v>
      </c>
      <c r="T11" s="40">
        <v>6561431.2999999998</v>
      </c>
      <c r="U11" s="40">
        <v>4566197.7</v>
      </c>
      <c r="V11" s="41">
        <v>4565630.7</v>
      </c>
      <c r="W11" s="41">
        <v>3434465.2</v>
      </c>
      <c r="X11" s="41">
        <v>3766742.6</v>
      </c>
      <c r="Y11" s="41">
        <v>4398717.7</v>
      </c>
      <c r="Z11" s="41">
        <v>3848174</v>
      </c>
      <c r="AA11" s="42">
        <v>5077307.0999999996</v>
      </c>
      <c r="AB11" s="41">
        <v>6401132.2999999998</v>
      </c>
      <c r="AC11" s="43">
        <v>6675060.5</v>
      </c>
      <c r="AD11" s="43">
        <v>9696609.8000000007</v>
      </c>
      <c r="AE11" s="87">
        <v>15163354</v>
      </c>
    </row>
    <row r="12" spans="1:32" ht="38.25" x14ac:dyDescent="0.25">
      <c r="A12" s="73" t="s">
        <v>36</v>
      </c>
      <c r="B12" s="22" t="s">
        <v>27</v>
      </c>
      <c r="C12" s="22" t="s">
        <v>12</v>
      </c>
      <c r="D12" s="40">
        <v>4370886.7</v>
      </c>
      <c r="E12" s="40">
        <v>4703410.7</v>
      </c>
      <c r="F12" s="40">
        <v>6144313.4000000004</v>
      </c>
      <c r="G12" s="40">
        <v>5855311.7000000002</v>
      </c>
      <c r="H12" s="40">
        <v>7134529.0999999996</v>
      </c>
      <c r="I12" s="40">
        <v>7859238.5999999996</v>
      </c>
      <c r="J12" s="40">
        <v>10897742.300000001</v>
      </c>
      <c r="K12" s="40">
        <v>12869077</v>
      </c>
      <c r="L12" s="40">
        <v>20088331.699999999</v>
      </c>
      <c r="M12" s="40">
        <v>27340345.100000001</v>
      </c>
      <c r="N12" s="40">
        <v>43671392.700000003</v>
      </c>
      <c r="O12" s="40">
        <v>34585353</v>
      </c>
      <c r="P12" s="40">
        <v>39345743.5</v>
      </c>
      <c r="Q12" s="40">
        <v>44701750.700000003</v>
      </c>
      <c r="R12" s="40">
        <v>56495570.200000003</v>
      </c>
      <c r="S12" s="40">
        <v>62303745.5</v>
      </c>
      <c r="T12" s="40">
        <v>62869022.100000001</v>
      </c>
      <c r="U12" s="41">
        <v>58777292.100000001</v>
      </c>
      <c r="V12" s="41">
        <v>37888259.100000001</v>
      </c>
      <c r="W12" s="41">
        <v>43835112.700000003</v>
      </c>
      <c r="X12" s="41">
        <v>62419702.700000003</v>
      </c>
      <c r="Y12" s="41">
        <v>48953763.299999997</v>
      </c>
      <c r="Z12" s="41">
        <v>40853185.799999997</v>
      </c>
      <c r="AA12" s="42">
        <v>76149522.400000006</v>
      </c>
      <c r="AB12" s="41">
        <v>90651450.400000006</v>
      </c>
      <c r="AC12" s="43">
        <v>88509476.200000003</v>
      </c>
      <c r="AD12" s="43">
        <v>122957726.09999999</v>
      </c>
      <c r="AE12" s="87">
        <v>150264245.5</v>
      </c>
    </row>
    <row r="13" spans="1:32" ht="25.5" x14ac:dyDescent="0.25">
      <c r="A13" s="22" t="s">
        <v>5</v>
      </c>
      <c r="B13" s="22" t="s">
        <v>28</v>
      </c>
      <c r="C13" s="22" t="s">
        <v>13</v>
      </c>
      <c r="D13" s="40">
        <v>297073.09999999998</v>
      </c>
      <c r="E13" s="40">
        <v>227048.1</v>
      </c>
      <c r="F13" s="40">
        <v>143686.39999999999</v>
      </c>
      <c r="G13" s="40">
        <v>149719.29999999999</v>
      </c>
      <c r="H13" s="40">
        <v>178560.5</v>
      </c>
      <c r="I13" s="40">
        <v>409413.4</v>
      </c>
      <c r="J13" s="40">
        <v>485702.2</v>
      </c>
      <c r="K13" s="40">
        <v>377640.6</v>
      </c>
      <c r="L13" s="40">
        <v>506194</v>
      </c>
      <c r="M13" s="40">
        <v>776766.3</v>
      </c>
      <c r="N13" s="40">
        <v>1388136.8</v>
      </c>
      <c r="O13" s="40">
        <v>1591957.1</v>
      </c>
      <c r="P13" s="40">
        <v>2228285.9</v>
      </c>
      <c r="Q13" s="40">
        <v>2713584.6</v>
      </c>
      <c r="R13" s="40">
        <v>2905076.4</v>
      </c>
      <c r="S13" s="40">
        <v>3304137.5</v>
      </c>
      <c r="T13" s="40">
        <v>3346993.4</v>
      </c>
      <c r="U13" s="40">
        <v>3630583.2</v>
      </c>
      <c r="V13" s="41">
        <v>4299520.3</v>
      </c>
      <c r="W13" s="41">
        <v>3312816.7</v>
      </c>
      <c r="X13" s="41">
        <v>3136003.7</v>
      </c>
      <c r="Y13" s="41">
        <v>3119076</v>
      </c>
      <c r="Z13" s="41">
        <v>3273384.2</v>
      </c>
      <c r="AA13" s="42">
        <v>4777468.5999999996</v>
      </c>
      <c r="AB13" s="41">
        <v>6412775.5</v>
      </c>
      <c r="AC13" s="43">
        <v>4864152.4000000004</v>
      </c>
      <c r="AD13" s="43">
        <v>4672715.8</v>
      </c>
      <c r="AE13" s="87">
        <v>7898450.2999999998</v>
      </c>
    </row>
    <row r="14" spans="1:32" ht="38.25" x14ac:dyDescent="0.25">
      <c r="A14" s="73" t="s">
        <v>37</v>
      </c>
      <c r="B14" s="22" t="s">
        <v>29</v>
      </c>
      <c r="C14" s="22" t="s">
        <v>14</v>
      </c>
      <c r="D14" s="40">
        <v>1985843.1</v>
      </c>
      <c r="E14" s="40">
        <v>2655783.5</v>
      </c>
      <c r="F14" s="40">
        <v>3174141.4</v>
      </c>
      <c r="G14" s="40">
        <v>3636517.6</v>
      </c>
      <c r="H14" s="40">
        <v>4069990.8</v>
      </c>
      <c r="I14" s="40">
        <v>4556010.5</v>
      </c>
      <c r="J14" s="40">
        <v>5853236.5</v>
      </c>
      <c r="K14" s="40">
        <v>6455852.7999999998</v>
      </c>
      <c r="L14" s="40">
        <v>7120799.9000000004</v>
      </c>
      <c r="M14" s="40">
        <v>9770404.1999999993</v>
      </c>
      <c r="N14" s="40">
        <v>12032257.4</v>
      </c>
      <c r="O14" s="40">
        <v>14475574.300000001</v>
      </c>
      <c r="P14" s="40">
        <v>15793336.300000001</v>
      </c>
      <c r="Q14" s="40">
        <v>21844385.699999999</v>
      </c>
      <c r="R14" s="40">
        <v>26548926.100000001</v>
      </c>
      <c r="S14" s="40">
        <v>31000661.800000001</v>
      </c>
      <c r="T14" s="40">
        <v>35667390.700000003</v>
      </c>
      <c r="U14" s="40">
        <v>30655053.600000001</v>
      </c>
      <c r="V14" s="41">
        <v>29147635.600000001</v>
      </c>
      <c r="W14" s="41">
        <v>34037656.799999997</v>
      </c>
      <c r="X14" s="41">
        <v>38081338.299999997</v>
      </c>
      <c r="Y14" s="41">
        <v>40084926</v>
      </c>
      <c r="Z14" s="41">
        <v>40566712.700000003</v>
      </c>
      <c r="AA14" s="42">
        <v>53008095.200000003</v>
      </c>
      <c r="AB14" s="41">
        <v>69496121.799999997</v>
      </c>
      <c r="AC14" s="43">
        <v>76157195.799999997</v>
      </c>
      <c r="AD14" s="43">
        <v>79456485.700000003</v>
      </c>
      <c r="AE14" s="87">
        <v>96917937.299999997</v>
      </c>
    </row>
    <row r="15" spans="1:32" ht="38.25" x14ac:dyDescent="0.25">
      <c r="A15" s="73" t="s">
        <v>6</v>
      </c>
      <c r="B15" s="22" t="s">
        <v>30</v>
      </c>
      <c r="C15" s="22" t="s">
        <v>15</v>
      </c>
      <c r="D15" s="40">
        <v>2349365.2999999998</v>
      </c>
      <c r="E15" s="40">
        <v>2953699</v>
      </c>
      <c r="F15" s="40">
        <v>3712594.8</v>
      </c>
      <c r="G15" s="40">
        <v>3441281.5</v>
      </c>
      <c r="H15" s="40">
        <v>3578504</v>
      </c>
      <c r="I15" s="40">
        <v>4851159.3</v>
      </c>
      <c r="J15" s="40">
        <v>6424829.7000000002</v>
      </c>
      <c r="K15" s="40">
        <v>6621543.4000000004</v>
      </c>
      <c r="L15" s="40">
        <v>9450707.3000000007</v>
      </c>
      <c r="M15" s="40">
        <v>13225271.199999999</v>
      </c>
      <c r="N15" s="40">
        <v>18767658</v>
      </c>
      <c r="O15" s="40">
        <v>19875291.600000001</v>
      </c>
      <c r="P15" s="40">
        <v>21114997.699999999</v>
      </c>
      <c r="Q15" s="40">
        <v>30465341.800000001</v>
      </c>
      <c r="R15" s="40">
        <v>41061847.299999997</v>
      </c>
      <c r="S15" s="40">
        <v>50460306.399999999</v>
      </c>
      <c r="T15" s="40">
        <v>50906593.799999997</v>
      </c>
      <c r="U15" s="40">
        <v>50556949.899999999</v>
      </c>
      <c r="V15" s="44">
        <v>58252672.100000001</v>
      </c>
      <c r="W15" s="44">
        <v>71858826.200000003</v>
      </c>
      <c r="X15" s="44">
        <v>78130801.599999994</v>
      </c>
      <c r="Y15" s="44">
        <v>81236586.5</v>
      </c>
      <c r="Z15" s="44">
        <v>63291842.299999997</v>
      </c>
      <c r="AA15" s="45">
        <v>102263128.09999999</v>
      </c>
      <c r="AB15" s="44">
        <v>221579416.09999999</v>
      </c>
      <c r="AC15" s="46">
        <v>166934472.80000001</v>
      </c>
      <c r="AD15" s="46">
        <v>158830318.90000001</v>
      </c>
      <c r="AE15" s="89">
        <v>240554683.69999999</v>
      </c>
    </row>
    <row r="16" spans="1:32" ht="25.5" x14ac:dyDescent="0.25">
      <c r="A16" s="73" t="s">
        <v>7</v>
      </c>
      <c r="B16" s="22" t="s">
        <v>22</v>
      </c>
      <c r="C16" s="22" t="s">
        <v>16</v>
      </c>
      <c r="D16" s="40">
        <v>4050034</v>
      </c>
      <c r="E16" s="40">
        <v>7238831.0999999996</v>
      </c>
      <c r="F16" s="40">
        <v>6775217.5</v>
      </c>
      <c r="G16" s="40">
        <v>4321139.2</v>
      </c>
      <c r="H16" s="40">
        <v>5754969.7000000002</v>
      </c>
      <c r="I16" s="40">
        <v>6205941.5999999996</v>
      </c>
      <c r="J16" s="40">
        <v>7681686.4000000004</v>
      </c>
      <c r="K16" s="40">
        <v>8180356</v>
      </c>
      <c r="L16" s="40">
        <v>7746189.5</v>
      </c>
      <c r="M16" s="40">
        <v>4417412.1999999918</v>
      </c>
      <c r="N16" s="40">
        <v>39851819.600000001</v>
      </c>
      <c r="O16" s="40">
        <v>25965312.899999999</v>
      </c>
      <c r="P16" s="40">
        <v>31928121.399999999</v>
      </c>
      <c r="Q16" s="40">
        <v>44588033.200000003</v>
      </c>
      <c r="R16" s="40">
        <v>63693894.700000003</v>
      </c>
      <c r="S16" s="40">
        <v>72498998.599999994</v>
      </c>
      <c r="T16" s="40">
        <v>81321713.799999997</v>
      </c>
      <c r="U16" s="40">
        <v>52154984.100000001</v>
      </c>
      <c r="V16" s="44">
        <v>62706588</v>
      </c>
      <c r="W16" s="44">
        <v>57439473.100000001</v>
      </c>
      <c r="X16" s="44">
        <v>68974672.900000006</v>
      </c>
      <c r="Y16" s="44">
        <v>75259899.599999994</v>
      </c>
      <c r="Z16" s="44">
        <v>61932955.200000003</v>
      </c>
      <c r="AA16" s="45">
        <v>97000520.599999994</v>
      </c>
      <c r="AB16" s="44">
        <v>208995983.59999999</v>
      </c>
      <c r="AC16" s="46">
        <v>581007445.5</v>
      </c>
      <c r="AD16" s="46">
        <v>541867939.60000002</v>
      </c>
      <c r="AE16" s="89">
        <v>430603413</v>
      </c>
    </row>
    <row r="17" spans="1:31" x14ac:dyDescent="0.25">
      <c r="A17" s="73" t="s">
        <v>8</v>
      </c>
      <c r="B17" s="22" t="s">
        <v>23</v>
      </c>
      <c r="C17" s="22" t="s">
        <v>17</v>
      </c>
      <c r="D17" s="40">
        <f>2003324.3+598900</f>
        <v>2602224.2999999998</v>
      </c>
      <c r="E17" s="40">
        <f>2441927.5+518400</f>
        <v>2960327.5</v>
      </c>
      <c r="F17" s="40">
        <f>2128587+188300</f>
        <v>2316887</v>
      </c>
      <c r="G17" s="40">
        <f>1755808.8+208500</f>
        <v>1964308.8</v>
      </c>
      <c r="H17" s="40">
        <f>2279031.8+137300</f>
        <v>2416331.7999999998</v>
      </c>
      <c r="I17" s="40">
        <f>2560054.7+209400</f>
        <v>2769454.7</v>
      </c>
      <c r="J17" s="40">
        <v>2515185.2999999998</v>
      </c>
      <c r="K17" s="40">
        <f>2686643.3+3583300</f>
        <v>6269943.2999999998</v>
      </c>
      <c r="L17" s="40">
        <f>3912317.8+8476198.5</f>
        <v>12388516.300000001</v>
      </c>
      <c r="M17" s="40">
        <f>4471756.8+13861010.6</f>
        <v>18332767.399999999</v>
      </c>
      <c r="N17" s="40">
        <v>11692600.6</v>
      </c>
      <c r="O17" s="40">
        <v>11854078.199999999</v>
      </c>
      <c r="P17" s="40">
        <v>12775794.9</v>
      </c>
      <c r="Q17" s="40">
        <v>18069350.199999999</v>
      </c>
      <c r="R17" s="40">
        <v>23682480.399999999</v>
      </c>
      <c r="S17" s="40">
        <v>25864564.199999999</v>
      </c>
      <c r="T17" s="40">
        <v>25633378.899999999</v>
      </c>
      <c r="U17" s="40">
        <v>29636122.600000001</v>
      </c>
      <c r="V17" s="44">
        <v>51398847.299999997</v>
      </c>
      <c r="W17" s="44">
        <v>55455753.799999997</v>
      </c>
      <c r="X17" s="44">
        <v>72912085.400000006</v>
      </c>
      <c r="Y17" s="44">
        <v>51632733.100000001</v>
      </c>
      <c r="Z17" s="44">
        <v>25648804.300000001</v>
      </c>
      <c r="AA17" s="45">
        <v>64878878.100000001</v>
      </c>
      <c r="AB17" s="44">
        <v>124830845.59999999</v>
      </c>
      <c r="AC17" s="46">
        <v>76260508.700000003</v>
      </c>
      <c r="AD17" s="46">
        <v>67869350.200000003</v>
      </c>
      <c r="AE17" s="89">
        <v>76774073.599999994</v>
      </c>
    </row>
    <row r="18" spans="1:31" ht="38.25" x14ac:dyDescent="0.25">
      <c r="A18" s="73" t="s">
        <v>38</v>
      </c>
      <c r="B18" s="22" t="s">
        <v>31</v>
      </c>
      <c r="C18" s="22" t="s">
        <v>18</v>
      </c>
      <c r="D18" s="40">
        <v>4984.3999999999996</v>
      </c>
      <c r="E18" s="40">
        <v>4421.2</v>
      </c>
      <c r="F18" s="40">
        <v>182.9</v>
      </c>
      <c r="G18" s="40">
        <v>118.2</v>
      </c>
      <c r="H18" s="40">
        <v>408.5</v>
      </c>
      <c r="I18" s="40">
        <v>880.2</v>
      </c>
      <c r="J18" s="40">
        <v>246900.00000000745</v>
      </c>
      <c r="K18" s="40">
        <v>51419.4</v>
      </c>
      <c r="L18" s="40">
        <v>102295.4</v>
      </c>
      <c r="M18" s="40">
        <v>47461.4</v>
      </c>
      <c r="N18" s="40">
        <v>309954.59999999998</v>
      </c>
      <c r="O18" s="40">
        <v>72162.2</v>
      </c>
      <c r="P18" s="40">
        <v>26413.5</v>
      </c>
      <c r="Q18" s="40">
        <v>55032.7</v>
      </c>
      <c r="R18" s="40">
        <v>945381.6</v>
      </c>
      <c r="S18" s="40">
        <v>983631.9</v>
      </c>
      <c r="T18" s="40">
        <v>1382041.3</v>
      </c>
      <c r="U18" s="40">
        <v>1158580.8</v>
      </c>
      <c r="V18" s="44">
        <f>30350.1+39074.5</f>
        <v>69424.600000000006</v>
      </c>
      <c r="W18" s="44">
        <v>21634.2</v>
      </c>
      <c r="X18" s="44">
        <v>16693.2</v>
      </c>
      <c r="Y18" s="44">
        <v>29996.3</v>
      </c>
      <c r="Z18" s="44">
        <v>94280.6</v>
      </c>
      <c r="AA18" s="45">
        <v>1745765.7</v>
      </c>
      <c r="AB18" s="44">
        <v>2248704.5</v>
      </c>
      <c r="AC18" s="46">
        <v>1738667.7</v>
      </c>
      <c r="AD18" s="46">
        <v>542716.9</v>
      </c>
      <c r="AE18" s="89">
        <v>30049799.5</v>
      </c>
    </row>
    <row r="19" spans="1:31" ht="15" thickBot="1" x14ac:dyDescent="0.25">
      <c r="A19" s="23"/>
      <c r="B19" s="23"/>
      <c r="C19" s="23"/>
      <c r="D19" s="47"/>
      <c r="E19" s="47"/>
      <c r="F19" s="47"/>
      <c r="G19" s="47"/>
      <c r="H19" s="47"/>
      <c r="I19" s="47"/>
      <c r="J19" s="47"/>
      <c r="K19" s="47"/>
      <c r="L19" s="48"/>
      <c r="M19" s="48"/>
      <c r="N19" s="47"/>
      <c r="O19" s="47"/>
      <c r="P19" s="49"/>
      <c r="Q19" s="47"/>
      <c r="R19" s="47"/>
      <c r="S19" s="50"/>
      <c r="T19" s="50"/>
      <c r="U19" s="50"/>
      <c r="V19" s="51"/>
      <c r="W19" s="51"/>
      <c r="X19" s="51"/>
      <c r="Y19" s="51"/>
      <c r="Z19" s="11"/>
      <c r="AA19" s="14"/>
      <c r="AB19" s="11"/>
      <c r="AC19" s="52"/>
      <c r="AD19" s="52"/>
      <c r="AE19" s="50"/>
    </row>
    <row r="20" spans="1:31" x14ac:dyDescent="0.2">
      <c r="A20" s="74"/>
      <c r="B20" s="24"/>
      <c r="C20" s="24"/>
      <c r="D20" s="10"/>
      <c r="E20" s="10"/>
      <c r="F20" s="10"/>
      <c r="G20" s="10"/>
      <c r="H20" s="10"/>
      <c r="I20" s="10"/>
      <c r="J20" s="10"/>
      <c r="K20" s="10"/>
      <c r="L20" s="53"/>
      <c r="M20" s="53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3"/>
      <c r="AD20" s="3"/>
      <c r="AE20" s="15"/>
    </row>
    <row r="21" spans="1:31" ht="33.75" x14ac:dyDescent="0.25">
      <c r="A21" s="75" t="s">
        <v>39</v>
      </c>
      <c r="B21" s="25" t="s">
        <v>32</v>
      </c>
      <c r="C21" s="78" t="s">
        <v>43</v>
      </c>
      <c r="D21" s="54"/>
      <c r="E21" s="54"/>
      <c r="F21" s="54"/>
      <c r="G21" s="54"/>
      <c r="H21" s="54"/>
      <c r="I21" s="54"/>
      <c r="J21" s="54"/>
      <c r="K21" s="54"/>
      <c r="L21" s="55"/>
      <c r="M21" s="55"/>
      <c r="N21" s="54"/>
      <c r="O21" s="54"/>
      <c r="P21" s="54"/>
      <c r="Q21" s="54"/>
      <c r="R21" s="54"/>
      <c r="S21" s="54"/>
      <c r="T21" s="56"/>
      <c r="U21" s="56"/>
      <c r="V21" s="54"/>
      <c r="W21" s="54"/>
      <c r="X21" s="54"/>
      <c r="Y21" s="54"/>
      <c r="Z21" s="54"/>
      <c r="AA21" s="57"/>
      <c r="AB21" s="54"/>
      <c r="AC21" s="58"/>
      <c r="AD21" s="58"/>
      <c r="AE21" s="57"/>
    </row>
    <row r="22" spans="1:31" ht="33.75" x14ac:dyDescent="0.25">
      <c r="A22" s="76" t="s">
        <v>40</v>
      </c>
      <c r="B22" s="26" t="s">
        <v>33</v>
      </c>
      <c r="C22" s="79" t="s">
        <v>44</v>
      </c>
      <c r="D22" s="59"/>
      <c r="E22" s="59"/>
      <c r="F22" s="59"/>
      <c r="G22" s="59"/>
      <c r="H22" s="59"/>
      <c r="I22" s="59"/>
      <c r="J22" s="59"/>
      <c r="K22" s="59"/>
      <c r="L22" s="60"/>
      <c r="M22" s="60"/>
      <c r="N22" s="59"/>
      <c r="O22" s="59"/>
      <c r="P22" s="59"/>
      <c r="Q22" s="59"/>
      <c r="R22" s="59"/>
      <c r="S22" s="59"/>
      <c r="T22" s="61"/>
      <c r="U22" s="61"/>
      <c r="V22" s="59"/>
      <c r="W22" s="59"/>
      <c r="X22" s="59"/>
      <c r="Y22" s="59"/>
      <c r="Z22" s="59"/>
      <c r="AA22" s="62"/>
      <c r="AB22" s="59"/>
      <c r="AC22" s="63"/>
      <c r="AD22" s="63"/>
      <c r="AE22" s="62"/>
    </row>
    <row r="23" spans="1:31" x14ac:dyDescent="0.2">
      <c r="A23" s="16"/>
      <c r="B23" s="27"/>
      <c r="C23" s="80"/>
      <c r="D23" s="64"/>
      <c r="E23" s="64"/>
      <c r="F23" s="64"/>
      <c r="G23" s="64"/>
      <c r="H23" s="64"/>
      <c r="I23" s="64"/>
      <c r="J23" s="64"/>
      <c r="K23" s="64"/>
      <c r="L23" s="6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6"/>
      <c r="AB23" s="64"/>
      <c r="AC23" s="67"/>
      <c r="AD23" s="67"/>
      <c r="AE23" s="66"/>
    </row>
    <row r="24" spans="1:31" x14ac:dyDescent="0.2">
      <c r="A24" s="4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68"/>
      <c r="M24" s="53"/>
      <c r="N24" s="10"/>
      <c r="O24" s="10"/>
      <c r="P24" s="12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5"/>
      <c r="AB24" s="10"/>
      <c r="AC24" s="3"/>
      <c r="AD24" s="3"/>
      <c r="AE24" s="15"/>
    </row>
    <row r="25" spans="1:31" x14ac:dyDescent="0.2">
      <c r="A25" s="4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68"/>
      <c r="M25" s="53"/>
      <c r="N25" s="10"/>
      <c r="O25" s="10"/>
      <c r="P25" s="12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5"/>
      <c r="AB25" s="10"/>
      <c r="AC25" s="3"/>
      <c r="AD25" s="3"/>
      <c r="AE25" s="15"/>
    </row>
    <row r="26" spans="1:31" x14ac:dyDescent="0.2">
      <c r="A26" s="4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68"/>
      <c r="M26" s="53"/>
      <c r="N26" s="10"/>
      <c r="O26" s="10"/>
      <c r="P26" s="12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5"/>
      <c r="AB26" s="10"/>
      <c r="AC26" s="3"/>
      <c r="AD26" s="3"/>
      <c r="AE26" s="15"/>
    </row>
    <row r="27" spans="1:31" x14ac:dyDescent="0.2">
      <c r="A27" s="4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68"/>
      <c r="M27" s="53"/>
      <c r="N27" s="10"/>
      <c r="O27" s="10"/>
      <c r="P27" s="12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5"/>
      <c r="AB27" s="10"/>
      <c r="AC27" s="3"/>
      <c r="AD27" s="3"/>
      <c r="AE27" s="15"/>
    </row>
    <row r="28" spans="1:31" x14ac:dyDescent="0.2">
      <c r="A28" s="4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68"/>
      <c r="M28" s="53"/>
      <c r="N28" s="10"/>
      <c r="O28" s="10"/>
      <c r="P28" s="12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5"/>
      <c r="AB28" s="10"/>
      <c r="AC28" s="3"/>
      <c r="AD28" s="3"/>
      <c r="AE28" s="15"/>
    </row>
    <row r="29" spans="1:31" x14ac:dyDescent="0.2">
      <c r="A29" s="4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68"/>
      <c r="M29" s="53"/>
      <c r="N29" s="10"/>
      <c r="O29" s="10"/>
      <c r="P29" s="12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5"/>
      <c r="AB29" s="10"/>
      <c r="AC29" s="3"/>
      <c r="AD29" s="3"/>
      <c r="AE29" s="15"/>
    </row>
    <row r="30" spans="1:31" x14ac:dyDescent="0.2">
      <c r="A30" s="4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68"/>
      <c r="M30" s="53"/>
      <c r="N30" s="10"/>
      <c r="O30" s="10"/>
      <c r="P30" s="12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5"/>
      <c r="AB30" s="10"/>
      <c r="AC30" s="3"/>
      <c r="AD30" s="3"/>
      <c r="AE30" s="15"/>
    </row>
    <row r="31" spans="1:31" x14ac:dyDescent="0.2">
      <c r="A31" s="4"/>
      <c r="C31" s="10"/>
      <c r="D31" s="10"/>
      <c r="E31" s="10"/>
      <c r="F31" s="10"/>
      <c r="G31" s="10"/>
      <c r="H31" s="10"/>
      <c r="I31" s="10"/>
      <c r="J31" s="10"/>
      <c r="K31" s="10"/>
      <c r="L31" s="68"/>
      <c r="M31" s="53"/>
      <c r="N31" s="10"/>
      <c r="O31" s="10"/>
      <c r="P31" s="12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5"/>
      <c r="AB31" s="10"/>
      <c r="AC31" s="3"/>
      <c r="AD31" s="3"/>
      <c r="AE31" s="15"/>
    </row>
    <row r="32" spans="1:31" x14ac:dyDescent="0.2">
      <c r="A32" s="4"/>
      <c r="D32" s="10"/>
      <c r="E32" s="10"/>
      <c r="F32" s="10"/>
      <c r="G32" s="10"/>
      <c r="H32" s="10"/>
      <c r="I32" s="10"/>
      <c r="J32" s="10"/>
      <c r="K32" s="10"/>
      <c r="L32" s="68"/>
      <c r="M32" s="53"/>
      <c r="N32" s="10"/>
      <c r="O32" s="10"/>
      <c r="P32" s="12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5"/>
      <c r="AB32" s="10"/>
      <c r="AC32" s="3"/>
      <c r="AD32" s="3"/>
      <c r="AE32" s="15"/>
    </row>
    <row r="33" spans="1:31" x14ac:dyDescent="0.2">
      <c r="A33" s="4"/>
      <c r="D33" s="10"/>
      <c r="E33" s="10"/>
      <c r="F33" s="10"/>
      <c r="G33" s="10"/>
      <c r="H33" s="10"/>
      <c r="I33" s="10"/>
      <c r="J33" s="10"/>
      <c r="K33" s="10"/>
      <c r="L33" s="68"/>
      <c r="M33" s="53"/>
      <c r="N33" s="10"/>
      <c r="O33" s="10"/>
      <c r="P33" s="12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5"/>
      <c r="AB33" s="10"/>
      <c r="AC33" s="3"/>
      <c r="AD33" s="3"/>
      <c r="AE33" s="15"/>
    </row>
    <row r="34" spans="1:31" x14ac:dyDescent="0.2">
      <c r="A34" s="4"/>
      <c r="D34" s="10"/>
      <c r="E34" s="10"/>
      <c r="F34" s="10"/>
      <c r="G34" s="10"/>
      <c r="H34" s="10"/>
      <c r="I34" s="10"/>
      <c r="J34" s="10"/>
      <c r="K34" s="10"/>
      <c r="L34" s="68"/>
      <c r="M34" s="53"/>
      <c r="N34" s="10"/>
      <c r="O34" s="10"/>
      <c r="P34" s="12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5"/>
      <c r="AB34" s="10"/>
      <c r="AC34" s="3"/>
      <c r="AD34" s="3"/>
      <c r="AE34" s="15"/>
    </row>
    <row r="35" spans="1:31" x14ac:dyDescent="0.2">
      <c r="A35" s="4"/>
      <c r="D35" s="10"/>
      <c r="E35" s="10"/>
      <c r="F35" s="10"/>
      <c r="G35" s="10"/>
      <c r="H35" s="10"/>
      <c r="I35" s="10"/>
      <c r="J35" s="10"/>
      <c r="K35" s="10"/>
      <c r="L35" s="68"/>
      <c r="M35" s="53"/>
      <c r="N35" s="10"/>
      <c r="O35" s="10"/>
      <c r="P35" s="12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5"/>
      <c r="AB35" s="10"/>
      <c r="AC35" s="3"/>
      <c r="AD35" s="3"/>
      <c r="AE35" s="15"/>
    </row>
    <row r="36" spans="1:31" x14ac:dyDescent="0.2">
      <c r="A36" s="4"/>
      <c r="D36" s="10"/>
      <c r="E36" s="10"/>
      <c r="F36" s="10"/>
      <c r="G36" s="10"/>
      <c r="H36" s="10"/>
      <c r="I36" s="10"/>
      <c r="J36" s="10"/>
      <c r="K36" s="10"/>
      <c r="L36" s="68"/>
      <c r="M36" s="53"/>
      <c r="N36" s="10"/>
      <c r="O36" s="10"/>
      <c r="P36" s="12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5"/>
      <c r="AB36" s="10"/>
      <c r="AC36" s="3"/>
      <c r="AD36" s="3"/>
      <c r="AE36" s="15"/>
    </row>
    <row r="37" spans="1:31" x14ac:dyDescent="0.2">
      <c r="D37" s="10"/>
      <c r="E37" s="10"/>
      <c r="F37" s="10"/>
      <c r="G37" s="10"/>
      <c r="H37" s="10"/>
      <c r="I37" s="10"/>
      <c r="J37" s="10"/>
      <c r="K37" s="10"/>
      <c r="L37" s="68"/>
      <c r="M37" s="53"/>
      <c r="N37" s="10"/>
      <c r="O37" s="10"/>
      <c r="P37" s="12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5"/>
      <c r="AB37" s="10"/>
      <c r="AC37" s="3"/>
      <c r="AD37" s="3"/>
      <c r="AE37" s="15"/>
    </row>
    <row r="38" spans="1:31" x14ac:dyDescent="0.2">
      <c r="D38" s="10"/>
      <c r="E38" s="10"/>
      <c r="F38" s="10"/>
      <c r="G38" s="10"/>
      <c r="H38" s="10"/>
      <c r="I38" s="10"/>
      <c r="J38" s="10"/>
      <c r="K38" s="10"/>
      <c r="L38" s="68"/>
      <c r="M38" s="53"/>
      <c r="N38" s="10"/>
      <c r="O38" s="10"/>
      <c r="P38" s="12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5"/>
      <c r="AB38" s="10"/>
      <c r="AC38" s="3"/>
      <c r="AD38" s="3"/>
      <c r="AE38" s="15"/>
    </row>
    <row r="39" spans="1:31" x14ac:dyDescent="0.2">
      <c r="D39" s="10"/>
      <c r="E39" s="10"/>
      <c r="F39" s="10"/>
      <c r="G39" s="10"/>
      <c r="H39" s="10"/>
      <c r="I39" s="10"/>
      <c r="J39" s="10"/>
      <c r="K39" s="10"/>
      <c r="L39" s="68"/>
      <c r="M39" s="53"/>
      <c r="N39" s="10"/>
      <c r="O39" s="10"/>
      <c r="P39" s="12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5"/>
      <c r="AB39" s="10"/>
      <c r="AC39" s="3"/>
      <c r="AD39" s="3"/>
      <c r="AE39" s="15"/>
    </row>
    <row r="40" spans="1:31" x14ac:dyDescent="0.2">
      <c r="D40" s="10"/>
      <c r="E40" s="10"/>
      <c r="F40" s="10"/>
      <c r="G40" s="10"/>
      <c r="H40" s="10"/>
      <c r="I40" s="10"/>
      <c r="J40" s="10"/>
      <c r="K40" s="10"/>
      <c r="L40" s="53"/>
      <c r="M40" s="53"/>
      <c r="N40" s="10"/>
      <c r="O40" s="10"/>
      <c r="P40" s="12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5"/>
      <c r="AB40" s="10"/>
      <c r="AC40" s="3"/>
      <c r="AD40" s="3"/>
      <c r="AE40" s="15"/>
    </row>
    <row r="41" spans="1:31" x14ac:dyDescent="0.2">
      <c r="D41" s="10"/>
      <c r="E41" s="10"/>
      <c r="F41" s="10"/>
      <c r="G41" s="10"/>
      <c r="H41" s="10"/>
      <c r="I41" s="10"/>
      <c r="J41" s="10"/>
      <c r="K41" s="10"/>
      <c r="L41" s="53"/>
      <c r="M41" s="53"/>
      <c r="N41" s="10"/>
      <c r="O41" s="10"/>
      <c r="P41" s="12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5"/>
      <c r="AB41" s="10"/>
      <c r="AC41" s="3"/>
      <c r="AD41" s="3"/>
      <c r="AE41" s="15"/>
    </row>
    <row r="42" spans="1:31" x14ac:dyDescent="0.2">
      <c r="D42" s="10"/>
      <c r="E42" s="10"/>
      <c r="F42" s="10"/>
      <c r="G42" s="10"/>
      <c r="H42" s="10"/>
      <c r="I42" s="10"/>
      <c r="J42" s="10"/>
      <c r="K42" s="10"/>
      <c r="L42" s="53"/>
      <c r="M42" s="53"/>
      <c r="N42" s="10"/>
      <c r="O42" s="10"/>
      <c r="P42" s="12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5"/>
      <c r="AB42" s="10"/>
      <c r="AC42" s="3"/>
      <c r="AD42" s="3"/>
      <c r="AE42" s="15"/>
    </row>
    <row r="43" spans="1:31" x14ac:dyDescent="0.2">
      <c r="D43" s="10"/>
      <c r="E43" s="10"/>
      <c r="F43" s="10"/>
      <c r="G43" s="10"/>
      <c r="H43" s="10"/>
      <c r="I43" s="10"/>
      <c r="J43" s="10"/>
      <c r="K43" s="10"/>
      <c r="L43" s="53"/>
      <c r="M43" s="53"/>
      <c r="N43" s="10"/>
      <c r="O43" s="10"/>
      <c r="P43" s="12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5"/>
      <c r="AB43" s="10"/>
      <c r="AC43" s="3"/>
      <c r="AD43" s="3"/>
      <c r="AE43" s="15"/>
    </row>
    <row r="44" spans="1:31" x14ac:dyDescent="0.2">
      <c r="D44" s="10"/>
      <c r="E44" s="10"/>
      <c r="F44" s="10"/>
      <c r="G44" s="10"/>
      <c r="H44" s="10"/>
      <c r="I44" s="10"/>
      <c r="J44" s="10"/>
      <c r="K44" s="10"/>
      <c r="L44" s="53"/>
      <c r="M44" s="53"/>
      <c r="N44" s="10"/>
      <c r="O44" s="10"/>
      <c r="P44" s="12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5"/>
      <c r="AB44" s="10"/>
      <c r="AC44" s="3"/>
      <c r="AD44" s="3"/>
      <c r="AE44" s="15"/>
    </row>
    <row r="45" spans="1:31" x14ac:dyDescent="0.2">
      <c r="D45" s="10"/>
      <c r="E45" s="10"/>
      <c r="F45" s="10"/>
      <c r="G45" s="10"/>
      <c r="H45" s="10"/>
      <c r="I45" s="10"/>
      <c r="J45" s="10"/>
      <c r="K45" s="10"/>
      <c r="L45" s="53"/>
      <c r="M45" s="53"/>
      <c r="N45" s="10"/>
      <c r="O45" s="10"/>
      <c r="P45" s="12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5"/>
      <c r="AB45" s="10"/>
      <c r="AC45" s="3"/>
      <c r="AD45" s="3"/>
      <c r="AE45" s="15"/>
    </row>
    <row r="46" spans="1:31" x14ac:dyDescent="0.2">
      <c r="D46" s="10"/>
      <c r="E46" s="10"/>
      <c r="F46" s="10"/>
      <c r="G46" s="10"/>
      <c r="H46" s="10"/>
      <c r="I46" s="10"/>
      <c r="J46" s="10"/>
      <c r="K46" s="10"/>
      <c r="L46" s="53"/>
      <c r="M46" s="53"/>
      <c r="N46" s="10"/>
      <c r="O46" s="10"/>
      <c r="P46" s="12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5"/>
      <c r="AB46" s="10"/>
      <c r="AC46" s="3"/>
      <c r="AD46" s="3"/>
      <c r="AE46" s="15"/>
    </row>
    <row r="47" spans="1:31" x14ac:dyDescent="0.2">
      <c r="D47" s="10"/>
      <c r="E47" s="10"/>
      <c r="F47" s="10"/>
      <c r="G47" s="10"/>
      <c r="H47" s="10"/>
      <c r="I47" s="10"/>
      <c r="J47" s="10"/>
      <c r="K47" s="10"/>
      <c r="L47" s="53"/>
      <c r="M47" s="53"/>
      <c r="N47" s="10"/>
      <c r="O47" s="10"/>
      <c r="P47" s="12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5"/>
      <c r="AB47" s="10"/>
      <c r="AC47" s="3"/>
      <c r="AD47" s="3"/>
      <c r="AE47" s="15"/>
    </row>
    <row r="48" spans="1:31" x14ac:dyDescent="0.2">
      <c r="D48" s="10"/>
      <c r="E48" s="10"/>
      <c r="F48" s="10"/>
      <c r="G48" s="10"/>
      <c r="H48" s="10"/>
      <c r="I48" s="10"/>
      <c r="J48" s="10"/>
      <c r="K48" s="10"/>
      <c r="L48" s="53"/>
      <c r="M48" s="53"/>
      <c r="N48" s="10"/>
      <c r="O48" s="10"/>
      <c r="P48" s="12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5"/>
      <c r="AB48" s="10"/>
      <c r="AC48" s="3"/>
      <c r="AD48" s="3"/>
      <c r="AE48" s="15"/>
    </row>
    <row r="49" spans="4:31" x14ac:dyDescent="0.2">
      <c r="D49" s="10"/>
      <c r="E49" s="10"/>
      <c r="F49" s="10"/>
      <c r="G49" s="10"/>
      <c r="H49" s="10"/>
      <c r="I49" s="10"/>
      <c r="J49" s="10"/>
      <c r="K49" s="10"/>
      <c r="L49" s="53"/>
      <c r="M49" s="53"/>
      <c r="N49" s="10"/>
      <c r="O49" s="10"/>
      <c r="P49" s="12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5"/>
      <c r="AB49" s="10"/>
      <c r="AC49" s="3"/>
      <c r="AD49" s="3"/>
      <c r="AE49" s="15"/>
    </row>
    <row r="50" spans="4:31" x14ac:dyDescent="0.2">
      <c r="D50" s="10"/>
      <c r="E50" s="10"/>
      <c r="F50" s="10"/>
      <c r="G50" s="10"/>
      <c r="H50" s="10"/>
      <c r="I50" s="10"/>
      <c r="J50" s="10"/>
      <c r="K50" s="10"/>
      <c r="L50" s="53"/>
      <c r="M50" s="53"/>
      <c r="N50" s="10"/>
      <c r="O50" s="10"/>
      <c r="P50" s="12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5"/>
      <c r="AB50" s="10"/>
      <c r="AC50" s="3"/>
      <c r="AD50" s="3"/>
      <c r="AE50" s="15"/>
    </row>
    <row r="51" spans="4:31" x14ac:dyDescent="0.2">
      <c r="D51" s="10"/>
      <c r="E51" s="10"/>
      <c r="F51" s="10"/>
      <c r="G51" s="10"/>
      <c r="H51" s="10"/>
      <c r="I51" s="10"/>
      <c r="J51" s="10"/>
      <c r="K51" s="10"/>
      <c r="L51" s="53"/>
      <c r="M51" s="53"/>
      <c r="N51" s="10"/>
      <c r="O51" s="10"/>
      <c r="P51" s="12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5"/>
      <c r="AB51" s="10"/>
      <c r="AC51" s="3"/>
      <c r="AD51" s="3"/>
      <c r="AE51" s="15"/>
    </row>
    <row r="52" spans="4:31" x14ac:dyDescent="0.2">
      <c r="D52" s="10"/>
      <c r="E52" s="10"/>
      <c r="F52" s="10"/>
      <c r="G52" s="10"/>
      <c r="H52" s="10"/>
      <c r="I52" s="10"/>
      <c r="J52" s="10"/>
      <c r="K52" s="10"/>
      <c r="L52" s="53"/>
      <c r="M52" s="53"/>
      <c r="N52" s="10"/>
      <c r="O52" s="10"/>
      <c r="P52" s="12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5"/>
      <c r="AB52" s="10"/>
      <c r="AC52" s="3"/>
      <c r="AD52" s="3"/>
      <c r="AE52" s="15"/>
    </row>
    <row r="53" spans="4:31" x14ac:dyDescent="0.2">
      <c r="D53" s="10"/>
      <c r="E53" s="10"/>
      <c r="F53" s="10"/>
      <c r="G53" s="10"/>
      <c r="H53" s="10"/>
      <c r="I53" s="10"/>
      <c r="J53" s="10"/>
      <c r="K53" s="10"/>
      <c r="L53" s="53"/>
      <c r="M53" s="53"/>
      <c r="N53" s="10"/>
      <c r="O53" s="10"/>
      <c r="P53" s="12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5"/>
      <c r="AB53" s="10"/>
      <c r="AC53" s="3"/>
      <c r="AD53" s="3"/>
      <c r="AE53" s="15"/>
    </row>
    <row r="54" spans="4:31" x14ac:dyDescent="0.2">
      <c r="D54" s="10"/>
      <c r="E54" s="10"/>
      <c r="F54" s="10"/>
      <c r="G54" s="10"/>
      <c r="H54" s="10"/>
      <c r="I54" s="10"/>
      <c r="J54" s="10"/>
      <c r="K54" s="10"/>
      <c r="L54" s="53"/>
      <c r="M54" s="53"/>
      <c r="N54" s="10"/>
      <c r="O54" s="10"/>
      <c r="P54" s="12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5"/>
      <c r="AB54" s="10"/>
      <c r="AC54" s="3"/>
      <c r="AD54" s="3"/>
      <c r="AE54" s="15"/>
    </row>
    <row r="55" spans="4:31" x14ac:dyDescent="0.2">
      <c r="D55" s="10"/>
      <c r="E55" s="10"/>
      <c r="F55" s="10"/>
      <c r="G55" s="10"/>
      <c r="H55" s="10"/>
      <c r="I55" s="10"/>
      <c r="J55" s="10"/>
      <c r="K55" s="10"/>
      <c r="L55" s="53"/>
      <c r="M55" s="53"/>
      <c r="N55" s="10"/>
      <c r="O55" s="10"/>
      <c r="P55" s="12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5"/>
      <c r="AB55" s="10"/>
      <c r="AC55" s="3"/>
      <c r="AD55" s="3"/>
      <c r="AE55" s="15"/>
    </row>
    <row r="56" spans="4:31" x14ac:dyDescent="0.2">
      <c r="D56" s="10"/>
      <c r="E56" s="10"/>
      <c r="F56" s="10"/>
      <c r="G56" s="10"/>
      <c r="H56" s="10"/>
      <c r="I56" s="10"/>
      <c r="J56" s="10"/>
      <c r="K56" s="10"/>
      <c r="L56" s="53"/>
      <c r="M56" s="53"/>
      <c r="N56" s="10"/>
      <c r="O56" s="10"/>
      <c r="P56" s="12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5"/>
      <c r="AB56" s="10"/>
      <c r="AC56" s="3"/>
      <c r="AD56" s="3"/>
      <c r="AE56" s="15"/>
    </row>
    <row r="57" spans="4:31" x14ac:dyDescent="0.2">
      <c r="D57" s="10"/>
      <c r="E57" s="10"/>
      <c r="F57" s="10"/>
      <c r="G57" s="10"/>
      <c r="H57" s="10"/>
      <c r="I57" s="10"/>
      <c r="J57" s="10"/>
      <c r="K57" s="10"/>
      <c r="L57" s="53"/>
      <c r="M57" s="53"/>
      <c r="N57" s="10"/>
      <c r="O57" s="10"/>
      <c r="P57" s="12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5"/>
      <c r="AB57" s="10"/>
      <c r="AC57" s="3"/>
      <c r="AD57" s="3"/>
      <c r="AE57" s="15"/>
    </row>
    <row r="58" spans="4:31" x14ac:dyDescent="0.2">
      <c r="D58" s="10"/>
      <c r="E58" s="10"/>
      <c r="F58" s="10"/>
      <c r="G58" s="10"/>
      <c r="H58" s="10"/>
      <c r="I58" s="10"/>
      <c r="J58" s="10"/>
      <c r="K58" s="10"/>
      <c r="L58" s="53"/>
      <c r="M58" s="53"/>
      <c r="N58" s="10"/>
      <c r="O58" s="10"/>
      <c r="P58" s="12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5"/>
      <c r="AB58" s="10"/>
      <c r="AC58" s="3"/>
      <c r="AD58" s="3"/>
      <c r="AE58" s="15"/>
    </row>
    <row r="59" spans="4:31" x14ac:dyDescent="0.2">
      <c r="D59" s="10"/>
      <c r="E59" s="10"/>
      <c r="F59" s="10"/>
      <c r="G59" s="10"/>
      <c r="H59" s="10"/>
      <c r="I59" s="10"/>
      <c r="J59" s="10"/>
      <c r="K59" s="10"/>
      <c r="L59" s="53"/>
      <c r="M59" s="53"/>
      <c r="N59" s="10"/>
      <c r="O59" s="10"/>
      <c r="P59" s="12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5"/>
      <c r="AB59" s="10"/>
      <c r="AC59" s="3"/>
      <c r="AD59" s="3"/>
      <c r="AE59" s="15"/>
    </row>
    <row r="60" spans="4:31" x14ac:dyDescent="0.2">
      <c r="D60" s="10"/>
      <c r="E60" s="10"/>
      <c r="F60" s="10"/>
      <c r="G60" s="10"/>
      <c r="H60" s="10"/>
      <c r="I60" s="10"/>
      <c r="J60" s="10"/>
      <c r="K60" s="10"/>
      <c r="L60" s="53"/>
      <c r="M60" s="53"/>
      <c r="N60" s="10"/>
      <c r="O60" s="10"/>
      <c r="P60" s="12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5"/>
      <c r="AB60" s="10"/>
      <c r="AC60" s="3"/>
      <c r="AD60" s="3"/>
      <c r="AE60" s="15"/>
    </row>
    <row r="61" spans="4:31" x14ac:dyDescent="0.2">
      <c r="D61" s="10"/>
      <c r="E61" s="10"/>
      <c r="F61" s="10"/>
      <c r="G61" s="10"/>
      <c r="H61" s="10"/>
      <c r="I61" s="10"/>
      <c r="J61" s="10"/>
      <c r="K61" s="10"/>
      <c r="L61" s="53"/>
      <c r="M61" s="53"/>
      <c r="N61" s="10"/>
      <c r="O61" s="10"/>
      <c r="P61" s="12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5"/>
      <c r="AB61" s="10"/>
      <c r="AC61" s="3"/>
      <c r="AD61" s="3"/>
      <c r="AE61" s="15"/>
    </row>
    <row r="62" spans="4:31" x14ac:dyDescent="0.2">
      <c r="D62" s="10"/>
      <c r="E62" s="10"/>
      <c r="F62" s="10"/>
      <c r="G62" s="10"/>
      <c r="H62" s="10"/>
      <c r="I62" s="10"/>
      <c r="J62" s="10"/>
      <c r="K62" s="10"/>
      <c r="L62" s="53"/>
      <c r="M62" s="53"/>
      <c r="N62" s="10"/>
      <c r="O62" s="10"/>
      <c r="P62" s="12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5"/>
      <c r="AB62" s="10"/>
      <c r="AC62" s="3"/>
      <c r="AD62" s="3"/>
      <c r="AE62" s="15"/>
    </row>
    <row r="63" spans="4:31" x14ac:dyDescent="0.2">
      <c r="D63" s="10"/>
      <c r="E63" s="10"/>
      <c r="F63" s="10"/>
      <c r="G63" s="10"/>
      <c r="H63" s="10"/>
      <c r="I63" s="10"/>
      <c r="J63" s="10"/>
      <c r="K63" s="10"/>
      <c r="L63" s="53"/>
      <c r="M63" s="53"/>
      <c r="N63" s="10"/>
      <c r="O63" s="10"/>
      <c r="P63" s="12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5"/>
      <c r="AB63" s="10"/>
      <c r="AC63" s="3"/>
      <c r="AD63" s="3"/>
      <c r="AE63" s="15"/>
    </row>
    <row r="64" spans="4:31" x14ac:dyDescent="0.2">
      <c r="D64" s="10"/>
      <c r="E64" s="10"/>
      <c r="F64" s="10"/>
      <c r="G64" s="10"/>
      <c r="H64" s="10"/>
      <c r="I64" s="10"/>
      <c r="J64" s="10"/>
      <c r="K64" s="10"/>
      <c r="L64" s="53"/>
      <c r="M64" s="53"/>
      <c r="N64" s="10"/>
      <c r="O64" s="10"/>
      <c r="P64" s="12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5"/>
      <c r="AB64" s="10"/>
      <c r="AC64" s="3"/>
      <c r="AD64" s="3"/>
      <c r="AE64" s="15"/>
    </row>
    <row r="65" spans="4:31" x14ac:dyDescent="0.2">
      <c r="D65" s="10"/>
      <c r="E65" s="10"/>
      <c r="F65" s="10"/>
      <c r="G65" s="10"/>
      <c r="H65" s="10"/>
      <c r="I65" s="10"/>
      <c r="J65" s="10"/>
      <c r="K65" s="10"/>
      <c r="L65" s="53"/>
      <c r="M65" s="53"/>
      <c r="N65" s="10"/>
      <c r="O65" s="10"/>
      <c r="P65" s="12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5"/>
      <c r="AB65" s="10"/>
      <c r="AC65" s="3"/>
      <c r="AD65" s="3"/>
      <c r="AE65" s="15"/>
    </row>
    <row r="66" spans="4:31" x14ac:dyDescent="0.2">
      <c r="D66" s="10"/>
      <c r="E66" s="10"/>
      <c r="F66" s="10"/>
      <c r="G66" s="10"/>
      <c r="H66" s="10"/>
      <c r="I66" s="10"/>
      <c r="J66" s="10"/>
      <c r="K66" s="10"/>
      <c r="L66" s="53"/>
      <c r="M66" s="53"/>
      <c r="N66" s="10"/>
      <c r="O66" s="10"/>
      <c r="P66" s="12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5"/>
      <c r="AB66" s="10"/>
      <c r="AC66" s="3"/>
      <c r="AD66" s="3"/>
      <c r="AE66" s="15"/>
    </row>
    <row r="67" spans="4:31" x14ac:dyDescent="0.2">
      <c r="D67" s="10"/>
      <c r="E67" s="10"/>
      <c r="F67" s="10"/>
      <c r="G67" s="10"/>
      <c r="H67" s="10"/>
      <c r="I67" s="10"/>
      <c r="J67" s="10"/>
      <c r="K67" s="10"/>
      <c r="L67" s="53"/>
      <c r="M67" s="53"/>
      <c r="N67" s="10"/>
      <c r="O67" s="10"/>
      <c r="P67" s="12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5"/>
      <c r="AB67" s="10"/>
      <c r="AC67" s="3"/>
      <c r="AD67" s="3"/>
      <c r="AE67" s="15"/>
    </row>
    <row r="68" spans="4:31" x14ac:dyDescent="0.2">
      <c r="D68" s="10"/>
      <c r="E68" s="10"/>
      <c r="F68" s="10"/>
      <c r="G68" s="10"/>
      <c r="H68" s="10"/>
      <c r="I68" s="10"/>
      <c r="J68" s="10"/>
      <c r="K68" s="10"/>
      <c r="L68" s="53"/>
      <c r="M68" s="53"/>
      <c r="N68" s="10"/>
      <c r="O68" s="10"/>
      <c r="P68" s="12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5"/>
      <c r="AB68" s="10"/>
      <c r="AC68" s="3"/>
      <c r="AD68" s="3"/>
      <c r="AE68" s="15"/>
    </row>
    <row r="69" spans="4:31" x14ac:dyDescent="0.2">
      <c r="D69" s="10"/>
      <c r="E69" s="10"/>
      <c r="F69" s="10"/>
      <c r="G69" s="10"/>
      <c r="H69" s="10"/>
      <c r="I69" s="10"/>
      <c r="J69" s="10"/>
      <c r="K69" s="10"/>
      <c r="L69" s="53"/>
      <c r="M69" s="53"/>
      <c r="N69" s="10"/>
      <c r="O69" s="10"/>
      <c r="P69" s="12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5"/>
      <c r="AB69" s="10"/>
      <c r="AC69" s="3"/>
      <c r="AD69" s="3"/>
      <c r="AE69" s="15"/>
    </row>
    <row r="70" spans="4:31" x14ac:dyDescent="0.2">
      <c r="D70" s="10"/>
      <c r="E70" s="10"/>
      <c r="F70" s="10"/>
      <c r="G70" s="10"/>
      <c r="H70" s="10"/>
      <c r="I70" s="10"/>
      <c r="J70" s="10"/>
      <c r="K70" s="10"/>
      <c r="L70" s="53"/>
      <c r="M70" s="53"/>
      <c r="N70" s="10"/>
      <c r="O70" s="10"/>
      <c r="P70" s="12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5"/>
      <c r="AB70" s="10"/>
      <c r="AC70" s="3"/>
      <c r="AD70" s="3"/>
      <c r="AE70" s="15"/>
    </row>
    <row r="71" spans="4:31" x14ac:dyDescent="0.2">
      <c r="D71" s="10"/>
      <c r="E71" s="10"/>
      <c r="F71" s="10"/>
      <c r="G71" s="10"/>
      <c r="H71" s="10"/>
      <c r="I71" s="10"/>
      <c r="J71" s="10"/>
      <c r="K71" s="10"/>
      <c r="L71" s="53"/>
      <c r="M71" s="53"/>
      <c r="N71" s="10"/>
      <c r="O71" s="10"/>
      <c r="P71" s="12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5"/>
      <c r="AB71" s="10"/>
      <c r="AC71" s="3"/>
      <c r="AD71" s="3"/>
      <c r="AE71" s="15"/>
    </row>
    <row r="72" spans="4:31" x14ac:dyDescent="0.2">
      <c r="D72" s="10"/>
      <c r="E72" s="10"/>
      <c r="F72" s="10"/>
      <c r="G72" s="10"/>
      <c r="H72" s="10"/>
      <c r="I72" s="10"/>
      <c r="J72" s="10"/>
      <c r="K72" s="10"/>
      <c r="L72" s="53"/>
      <c r="M72" s="53"/>
      <c r="N72" s="10"/>
      <c r="O72" s="10"/>
      <c r="P72" s="12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5"/>
      <c r="AB72" s="10"/>
      <c r="AC72" s="3"/>
      <c r="AD72" s="3"/>
      <c r="AE72" s="15"/>
    </row>
    <row r="73" spans="4:31" x14ac:dyDescent="0.2">
      <c r="D73" s="10"/>
      <c r="E73" s="10"/>
      <c r="F73" s="10"/>
      <c r="G73" s="10"/>
      <c r="H73" s="10"/>
      <c r="I73" s="10"/>
      <c r="J73" s="10"/>
      <c r="K73" s="10"/>
      <c r="L73" s="53"/>
      <c r="M73" s="53"/>
      <c r="N73" s="10"/>
      <c r="O73" s="10"/>
      <c r="P73" s="12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5"/>
      <c r="AB73" s="10"/>
      <c r="AC73" s="3"/>
      <c r="AD73" s="3"/>
      <c r="AE73" s="15"/>
    </row>
    <row r="74" spans="4:31" x14ac:dyDescent="0.2">
      <c r="D74" s="10"/>
      <c r="E74" s="10"/>
      <c r="F74" s="10"/>
      <c r="G74" s="10"/>
      <c r="H74" s="10"/>
      <c r="I74" s="10"/>
      <c r="J74" s="10"/>
      <c r="K74" s="10"/>
      <c r="L74" s="53"/>
      <c r="M74" s="53"/>
      <c r="N74" s="10"/>
      <c r="O74" s="10"/>
      <c r="P74" s="12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5"/>
      <c r="AB74" s="10"/>
      <c r="AC74" s="3"/>
      <c r="AD74" s="3"/>
      <c r="AE74" s="15"/>
    </row>
    <row r="75" spans="4:31" x14ac:dyDescent="0.2">
      <c r="D75" s="10"/>
      <c r="E75" s="10"/>
      <c r="F75" s="10"/>
      <c r="G75" s="10"/>
      <c r="H75" s="10"/>
      <c r="I75" s="10"/>
      <c r="J75" s="10"/>
      <c r="K75" s="10"/>
      <c r="L75" s="53"/>
      <c r="M75" s="53"/>
      <c r="N75" s="10"/>
      <c r="O75" s="10"/>
      <c r="P75" s="12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5"/>
      <c r="AB75" s="10"/>
      <c r="AC75" s="3"/>
      <c r="AD75" s="3"/>
      <c r="AE75" s="15"/>
    </row>
    <row r="76" spans="4:31" x14ac:dyDescent="0.2">
      <c r="D76" s="10"/>
      <c r="E76" s="10"/>
      <c r="F76" s="10"/>
      <c r="G76" s="10"/>
      <c r="H76" s="10"/>
      <c r="I76" s="10"/>
      <c r="J76" s="10"/>
      <c r="K76" s="10"/>
      <c r="L76" s="53"/>
      <c r="M76" s="53"/>
      <c r="N76" s="10"/>
      <c r="O76" s="10"/>
      <c r="P76" s="12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5"/>
      <c r="AB76" s="10"/>
      <c r="AC76" s="3"/>
      <c r="AD76" s="3"/>
      <c r="AE76" s="15"/>
    </row>
    <row r="77" spans="4:31" x14ac:dyDescent="0.2">
      <c r="D77" s="10"/>
      <c r="E77" s="10"/>
      <c r="F77" s="10"/>
      <c r="G77" s="10"/>
      <c r="H77" s="10"/>
      <c r="I77" s="10"/>
      <c r="J77" s="10"/>
      <c r="K77" s="10"/>
      <c r="L77" s="53"/>
      <c r="M77" s="53"/>
      <c r="N77" s="10"/>
      <c r="O77" s="10"/>
      <c r="P77" s="12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5"/>
      <c r="AB77" s="10"/>
      <c r="AC77" s="3"/>
      <c r="AD77" s="3"/>
      <c r="AE77" s="15"/>
    </row>
    <row r="78" spans="4:31" x14ac:dyDescent="0.2">
      <c r="D78" s="10"/>
      <c r="E78" s="10"/>
      <c r="F78" s="10"/>
      <c r="G78" s="10"/>
      <c r="H78" s="10"/>
      <c r="I78" s="10"/>
      <c r="J78" s="10"/>
      <c r="K78" s="10"/>
      <c r="L78" s="53"/>
      <c r="M78" s="53"/>
      <c r="N78" s="10"/>
      <c r="O78" s="10"/>
      <c r="P78" s="12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5"/>
      <c r="AB78" s="10"/>
      <c r="AC78" s="3"/>
      <c r="AD78" s="3"/>
      <c r="AE78" s="15"/>
    </row>
    <row r="79" spans="4:31" x14ac:dyDescent="0.2">
      <c r="D79" s="10"/>
      <c r="E79" s="10"/>
      <c r="F79" s="10"/>
      <c r="G79" s="10"/>
      <c r="H79" s="10"/>
      <c r="I79" s="10"/>
      <c r="J79" s="10"/>
      <c r="K79" s="10"/>
      <c r="L79" s="53"/>
      <c r="M79" s="53"/>
      <c r="N79" s="10"/>
      <c r="O79" s="10"/>
      <c r="P79" s="12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5"/>
      <c r="AB79" s="10"/>
      <c r="AC79" s="3"/>
      <c r="AD79" s="3"/>
      <c r="AE79" s="15"/>
    </row>
    <row r="80" spans="4:31" x14ac:dyDescent="0.2">
      <c r="D80" s="10"/>
      <c r="E80" s="10"/>
      <c r="F80" s="10"/>
      <c r="G80" s="10"/>
      <c r="H80" s="10"/>
      <c r="I80" s="10"/>
      <c r="J80" s="10"/>
      <c r="K80" s="10"/>
      <c r="L80" s="53"/>
      <c r="M80" s="53"/>
      <c r="N80" s="10"/>
      <c r="O80" s="10"/>
      <c r="P80" s="12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5"/>
      <c r="AB80" s="10"/>
      <c r="AC80" s="3"/>
      <c r="AD80" s="3"/>
      <c r="AE80" s="15"/>
    </row>
    <row r="81" spans="4:31" x14ac:dyDescent="0.2">
      <c r="D81" s="10"/>
      <c r="E81" s="10"/>
      <c r="F81" s="10"/>
      <c r="G81" s="10"/>
      <c r="H81" s="10"/>
      <c r="I81" s="10"/>
      <c r="J81" s="10"/>
      <c r="K81" s="10"/>
      <c r="L81" s="53"/>
      <c r="M81" s="53"/>
      <c r="N81" s="10"/>
      <c r="O81" s="10"/>
      <c r="P81" s="12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5"/>
      <c r="AB81" s="10"/>
      <c r="AC81" s="3"/>
      <c r="AD81" s="3"/>
      <c r="AE81" s="15"/>
    </row>
    <row r="82" spans="4:31" x14ac:dyDescent="0.2">
      <c r="D82" s="10"/>
      <c r="E82" s="10"/>
      <c r="F82" s="10"/>
      <c r="G82" s="10"/>
      <c r="H82" s="10"/>
      <c r="I82" s="10"/>
      <c r="J82" s="10"/>
      <c r="K82" s="10"/>
      <c r="L82" s="53"/>
      <c r="M82" s="53"/>
      <c r="N82" s="10"/>
      <c r="O82" s="10"/>
      <c r="P82" s="12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5"/>
      <c r="AB82" s="10"/>
      <c r="AC82" s="3"/>
      <c r="AD82" s="3"/>
      <c r="AE82" s="15"/>
    </row>
    <row r="83" spans="4:31" x14ac:dyDescent="0.2">
      <c r="D83" s="10"/>
      <c r="E83" s="10"/>
      <c r="F83" s="10"/>
      <c r="G83" s="10"/>
      <c r="H83" s="10"/>
      <c r="I83" s="10"/>
      <c r="J83" s="10"/>
      <c r="K83" s="10"/>
      <c r="L83" s="53"/>
      <c r="M83" s="53"/>
      <c r="N83" s="10"/>
      <c r="O83" s="10"/>
      <c r="P83" s="12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5"/>
      <c r="AB83" s="10"/>
      <c r="AC83" s="3"/>
      <c r="AD83" s="3"/>
      <c r="AE83" s="15"/>
    </row>
    <row r="84" spans="4:31" x14ac:dyDescent="0.2">
      <c r="D84" s="10"/>
      <c r="E84" s="10"/>
      <c r="F84" s="10"/>
      <c r="G84" s="10"/>
      <c r="H84" s="10"/>
      <c r="I84" s="10"/>
      <c r="J84" s="10"/>
      <c r="K84" s="10"/>
      <c r="L84" s="53"/>
      <c r="M84" s="53"/>
      <c r="N84" s="10"/>
      <c r="O84" s="10"/>
      <c r="P84" s="12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5"/>
      <c r="AB84" s="10"/>
      <c r="AC84" s="3"/>
      <c r="AD84" s="3"/>
      <c r="AE84" s="15"/>
    </row>
    <row r="85" spans="4:31" x14ac:dyDescent="0.2">
      <c r="D85" s="10"/>
      <c r="E85" s="10"/>
      <c r="F85" s="10"/>
      <c r="G85" s="10"/>
      <c r="H85" s="10"/>
      <c r="I85" s="10"/>
      <c r="J85" s="10"/>
      <c r="K85" s="10"/>
      <c r="L85" s="53"/>
      <c r="M85" s="53"/>
      <c r="N85" s="10"/>
      <c r="O85" s="10"/>
      <c r="P85" s="12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5"/>
      <c r="AB85" s="10"/>
      <c r="AC85" s="3"/>
      <c r="AD85" s="3"/>
      <c r="AE85" s="15"/>
    </row>
    <row r="86" spans="4:31" x14ac:dyDescent="0.2">
      <c r="D86" s="10"/>
      <c r="E86" s="10"/>
      <c r="F86" s="10"/>
      <c r="G86" s="10"/>
      <c r="H86" s="10"/>
      <c r="I86" s="10"/>
      <c r="J86" s="10"/>
      <c r="K86" s="10"/>
      <c r="L86" s="53"/>
      <c r="M86" s="53"/>
      <c r="N86" s="10"/>
      <c r="O86" s="10"/>
      <c r="P86" s="12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5"/>
      <c r="AB86" s="10"/>
      <c r="AC86" s="3"/>
      <c r="AD86" s="3"/>
      <c r="AE86" s="15"/>
    </row>
    <row r="87" spans="4:31" x14ac:dyDescent="0.2">
      <c r="D87" s="10"/>
      <c r="E87" s="10"/>
      <c r="F87" s="10"/>
      <c r="G87" s="10"/>
      <c r="H87" s="10"/>
      <c r="I87" s="10"/>
      <c r="J87" s="10"/>
      <c r="K87" s="10"/>
      <c r="L87" s="53"/>
      <c r="M87" s="53"/>
      <c r="N87" s="10"/>
      <c r="O87" s="10"/>
      <c r="P87" s="12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5"/>
      <c r="AB87" s="10"/>
      <c r="AC87" s="3"/>
      <c r="AD87" s="3"/>
      <c r="AE87" s="15"/>
    </row>
    <row r="88" spans="4:31" x14ac:dyDescent="0.2">
      <c r="D88" s="10"/>
      <c r="E88" s="10"/>
      <c r="F88" s="10"/>
      <c r="G88" s="10"/>
      <c r="H88" s="10"/>
      <c r="I88" s="10"/>
      <c r="J88" s="10"/>
      <c r="K88" s="10"/>
      <c r="L88" s="53"/>
      <c r="M88" s="53"/>
      <c r="N88" s="10"/>
      <c r="O88" s="10"/>
      <c r="P88" s="12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5"/>
      <c r="AB88" s="10"/>
      <c r="AC88" s="3"/>
      <c r="AD88" s="3"/>
      <c r="AE88" s="15"/>
    </row>
    <row r="89" spans="4:31" x14ac:dyDescent="0.2">
      <c r="D89" s="5"/>
      <c r="E89" s="5"/>
      <c r="F89" s="5"/>
      <c r="G89" s="5"/>
      <c r="H89" s="5"/>
      <c r="I89" s="5"/>
      <c r="J89" s="5"/>
      <c r="K89" s="5"/>
      <c r="L89" s="69"/>
      <c r="M89" s="69"/>
      <c r="N89" s="5"/>
      <c r="O89" s="5"/>
      <c r="P89" s="8"/>
      <c r="Q89" s="5"/>
      <c r="R89" s="5"/>
      <c r="S89" s="5"/>
      <c r="T89" s="5"/>
      <c r="U89" s="5"/>
      <c r="V89" s="5"/>
      <c r="W89" s="5"/>
      <c r="X89" s="5"/>
      <c r="Y89" s="5"/>
      <c r="Z89" s="5"/>
      <c r="AA89" s="6"/>
      <c r="AB89" s="5"/>
      <c r="AC89" s="34"/>
      <c r="AD89" s="34"/>
      <c r="AE89" s="6"/>
    </row>
    <row r="90" spans="4:31" x14ac:dyDescent="0.2">
      <c r="D90" s="5"/>
      <c r="E90" s="5"/>
      <c r="F90" s="5"/>
      <c r="G90" s="5"/>
      <c r="H90" s="5"/>
      <c r="I90" s="5"/>
      <c r="J90" s="5"/>
      <c r="K90" s="5"/>
      <c r="L90" s="69"/>
      <c r="M90" s="69"/>
      <c r="N90" s="5"/>
      <c r="O90" s="5"/>
      <c r="P90" s="8"/>
      <c r="Q90" s="5"/>
      <c r="R90" s="5"/>
      <c r="S90" s="5"/>
      <c r="T90" s="5"/>
      <c r="U90" s="5"/>
      <c r="V90" s="5"/>
      <c r="W90" s="5"/>
      <c r="X90" s="5"/>
      <c r="Y90" s="5"/>
      <c r="Z90" s="5"/>
      <c r="AA90" s="6"/>
      <c r="AB90" s="5"/>
      <c r="AC90" s="34"/>
      <c r="AD90" s="34"/>
      <c r="AE90" s="6"/>
    </row>
    <row r="91" spans="4:31" x14ac:dyDescent="0.2">
      <c r="D91" s="5"/>
      <c r="E91" s="5"/>
      <c r="F91" s="5"/>
      <c r="G91" s="5"/>
      <c r="H91" s="5"/>
      <c r="I91" s="5"/>
      <c r="J91" s="5"/>
      <c r="K91" s="5"/>
      <c r="L91" s="69"/>
      <c r="M91" s="69"/>
      <c r="N91" s="5"/>
      <c r="O91" s="5"/>
      <c r="P91" s="8"/>
      <c r="Q91" s="5"/>
      <c r="R91" s="5"/>
      <c r="S91" s="5"/>
      <c r="T91" s="5"/>
      <c r="U91" s="5"/>
      <c r="V91" s="5"/>
      <c r="W91" s="5"/>
      <c r="X91" s="5"/>
      <c r="Y91" s="5"/>
      <c r="Z91" s="5"/>
      <c r="AA91" s="6"/>
      <c r="AB91" s="5"/>
      <c r="AC91" s="34"/>
      <c r="AD91" s="34"/>
      <c r="AE91" s="6"/>
    </row>
    <row r="92" spans="4:31" x14ac:dyDescent="0.2">
      <c r="D92" s="5"/>
      <c r="E92" s="5"/>
      <c r="F92" s="5"/>
      <c r="G92" s="5"/>
      <c r="H92" s="5"/>
      <c r="I92" s="5"/>
      <c r="J92" s="5"/>
      <c r="K92" s="5"/>
      <c r="L92" s="69"/>
      <c r="M92" s="69"/>
      <c r="N92" s="5"/>
      <c r="O92" s="5"/>
      <c r="P92" s="8"/>
      <c r="Q92" s="5"/>
      <c r="R92" s="5"/>
      <c r="S92" s="5"/>
      <c r="T92" s="5"/>
      <c r="U92" s="5"/>
      <c r="V92" s="5"/>
      <c r="W92" s="5"/>
      <c r="X92" s="5"/>
      <c r="Y92" s="5"/>
      <c r="Z92" s="5"/>
      <c r="AA92" s="6"/>
      <c r="AB92" s="5"/>
      <c r="AC92" s="34"/>
      <c r="AD92" s="34"/>
      <c r="AE92" s="6"/>
    </row>
    <row r="93" spans="4:31" x14ac:dyDescent="0.2">
      <c r="D93" s="5"/>
      <c r="E93" s="5"/>
      <c r="F93" s="5"/>
      <c r="G93" s="5"/>
      <c r="H93" s="5"/>
      <c r="I93" s="5"/>
      <c r="J93" s="5"/>
      <c r="K93" s="5"/>
      <c r="L93" s="69"/>
      <c r="M93" s="69"/>
      <c r="N93" s="5"/>
      <c r="O93" s="5"/>
      <c r="P93" s="8"/>
      <c r="Q93" s="5"/>
      <c r="R93" s="5"/>
      <c r="S93" s="5"/>
      <c r="T93" s="5"/>
      <c r="U93" s="5"/>
      <c r="V93" s="5"/>
      <c r="W93" s="5"/>
      <c r="X93" s="5"/>
      <c r="Y93" s="5"/>
      <c r="Z93" s="5"/>
      <c r="AA93" s="6"/>
      <c r="AB93" s="5"/>
      <c r="AC93" s="34"/>
      <c r="AD93" s="34"/>
      <c r="AE93" s="6"/>
    </row>
    <row r="94" spans="4:31" x14ac:dyDescent="0.2">
      <c r="D94" s="5"/>
      <c r="E94" s="5"/>
      <c r="F94" s="5"/>
      <c r="G94" s="5"/>
      <c r="H94" s="5"/>
      <c r="I94" s="5"/>
      <c r="J94" s="5"/>
      <c r="K94" s="5"/>
      <c r="L94" s="69"/>
      <c r="M94" s="69"/>
      <c r="N94" s="5"/>
      <c r="O94" s="5"/>
      <c r="P94" s="8"/>
      <c r="Q94" s="5"/>
      <c r="R94" s="5"/>
      <c r="S94" s="5"/>
      <c r="T94" s="5"/>
      <c r="U94" s="5"/>
      <c r="V94" s="5"/>
      <c r="W94" s="5"/>
      <c r="X94" s="5"/>
      <c r="Y94" s="5"/>
      <c r="Z94" s="5"/>
      <c r="AA94" s="6"/>
      <c r="AB94" s="5"/>
      <c r="AC94" s="34"/>
      <c r="AD94" s="34"/>
      <c r="AE94" s="6"/>
    </row>
    <row r="95" spans="4:31" x14ac:dyDescent="0.2">
      <c r="D95" s="5"/>
      <c r="E95" s="5"/>
      <c r="F95" s="5"/>
      <c r="G95" s="5"/>
      <c r="H95" s="5"/>
      <c r="I95" s="5"/>
      <c r="J95" s="5"/>
      <c r="K95" s="5"/>
      <c r="L95" s="69"/>
      <c r="M95" s="69"/>
      <c r="N95" s="5"/>
      <c r="O95" s="5"/>
      <c r="P95" s="8"/>
      <c r="Q95" s="5"/>
      <c r="R95" s="5"/>
      <c r="S95" s="5"/>
      <c r="T95" s="5"/>
      <c r="U95" s="5"/>
      <c r="V95" s="5"/>
      <c r="W95" s="5"/>
      <c r="X95" s="5"/>
      <c r="Y95" s="5"/>
      <c r="Z95" s="5"/>
      <c r="AA95" s="6"/>
      <c r="AB95" s="5"/>
      <c r="AC95" s="34"/>
      <c r="AD95" s="34"/>
      <c r="AE95" s="6"/>
    </row>
    <row r="96" spans="4:31" x14ac:dyDescent="0.2">
      <c r="D96" s="5"/>
      <c r="E96" s="5"/>
      <c r="F96" s="5"/>
      <c r="G96" s="5"/>
      <c r="H96" s="5"/>
      <c r="I96" s="5"/>
      <c r="J96" s="5"/>
      <c r="K96" s="5"/>
      <c r="L96" s="69"/>
      <c r="M96" s="69"/>
      <c r="N96" s="5"/>
      <c r="O96" s="5"/>
      <c r="P96" s="8"/>
      <c r="Q96" s="5"/>
      <c r="R96" s="5"/>
      <c r="S96" s="5"/>
      <c r="T96" s="5"/>
      <c r="U96" s="5"/>
      <c r="V96" s="5"/>
      <c r="W96" s="5"/>
      <c r="X96" s="5"/>
      <c r="Y96" s="5"/>
      <c r="Z96" s="5"/>
      <c r="AA96" s="6"/>
      <c r="AB96" s="5"/>
      <c r="AC96" s="34"/>
      <c r="AD96" s="34"/>
      <c r="AE96" s="6"/>
    </row>
    <row r="97" spans="4:31" x14ac:dyDescent="0.2">
      <c r="D97" s="5"/>
      <c r="E97" s="5"/>
      <c r="F97" s="5"/>
      <c r="G97" s="5"/>
      <c r="H97" s="5"/>
      <c r="I97" s="5"/>
      <c r="J97" s="5"/>
      <c r="K97" s="5"/>
      <c r="L97" s="69"/>
      <c r="M97" s="69"/>
      <c r="N97" s="5"/>
      <c r="O97" s="5"/>
      <c r="P97" s="8"/>
      <c r="Q97" s="5"/>
      <c r="R97" s="5"/>
      <c r="S97" s="5"/>
      <c r="T97" s="5"/>
      <c r="U97" s="5"/>
      <c r="V97" s="5"/>
      <c r="W97" s="5"/>
      <c r="X97" s="5"/>
      <c r="Y97" s="5"/>
      <c r="Z97" s="5"/>
      <c r="AA97" s="6"/>
      <c r="AB97" s="5"/>
      <c r="AC97" s="34"/>
      <c r="AD97" s="34"/>
      <c r="AE97" s="6"/>
    </row>
    <row r="98" spans="4:31" x14ac:dyDescent="0.2">
      <c r="D98" s="5"/>
      <c r="E98" s="5"/>
      <c r="F98" s="5"/>
      <c r="G98" s="5"/>
      <c r="H98" s="5"/>
      <c r="I98" s="5"/>
      <c r="J98" s="5"/>
      <c r="K98" s="5"/>
      <c r="L98" s="69"/>
      <c r="M98" s="69"/>
      <c r="N98" s="5"/>
      <c r="O98" s="5"/>
      <c r="P98" s="8"/>
      <c r="Q98" s="5"/>
      <c r="R98" s="5"/>
      <c r="S98" s="5"/>
      <c r="T98" s="5"/>
      <c r="U98" s="5"/>
      <c r="V98" s="5"/>
      <c r="W98" s="5"/>
      <c r="X98" s="5"/>
      <c r="Y98" s="5"/>
      <c r="Z98" s="5"/>
      <c r="AA98" s="6"/>
      <c r="AB98" s="5"/>
      <c r="AC98" s="34"/>
      <c r="AD98" s="34"/>
      <c r="AE98" s="6"/>
    </row>
    <row r="99" spans="4:31" x14ac:dyDescent="0.2">
      <c r="D99" s="5"/>
      <c r="E99" s="5"/>
      <c r="F99" s="5"/>
      <c r="G99" s="5"/>
      <c r="H99" s="5"/>
      <c r="I99" s="5"/>
      <c r="J99" s="5"/>
      <c r="K99" s="5"/>
      <c r="L99" s="69"/>
      <c r="M99" s="69"/>
      <c r="N99" s="5"/>
      <c r="O99" s="5"/>
      <c r="P99" s="8"/>
      <c r="Q99" s="5"/>
      <c r="R99" s="5"/>
      <c r="S99" s="5"/>
      <c r="T99" s="5"/>
      <c r="U99" s="5"/>
      <c r="V99" s="5"/>
      <c r="W99" s="5"/>
      <c r="X99" s="5"/>
      <c r="Y99" s="5"/>
      <c r="Z99" s="5"/>
      <c r="AA99" s="6"/>
      <c r="AB99" s="5"/>
      <c r="AC99" s="34"/>
      <c r="AD99" s="34"/>
      <c r="AE99" s="6"/>
    </row>
    <row r="100" spans="4:31" x14ac:dyDescent="0.2">
      <c r="D100" s="5"/>
      <c r="E100" s="5"/>
      <c r="F100" s="5"/>
      <c r="G100" s="5"/>
      <c r="H100" s="5"/>
      <c r="I100" s="5"/>
      <c r="J100" s="5"/>
      <c r="K100" s="5"/>
      <c r="L100" s="69"/>
      <c r="M100" s="69"/>
      <c r="N100" s="5"/>
      <c r="O100" s="5"/>
      <c r="P100" s="8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6"/>
      <c r="AB100" s="5"/>
      <c r="AC100" s="34"/>
      <c r="AD100" s="34"/>
      <c r="AE100" s="6"/>
    </row>
    <row r="101" spans="4:31" x14ac:dyDescent="0.2">
      <c r="D101" s="5"/>
      <c r="E101" s="5"/>
      <c r="F101" s="5"/>
      <c r="G101" s="5"/>
      <c r="H101" s="5"/>
      <c r="I101" s="5"/>
      <c r="J101" s="5"/>
      <c r="K101" s="5"/>
      <c r="L101" s="69"/>
      <c r="M101" s="69"/>
      <c r="N101" s="5"/>
      <c r="O101" s="5"/>
      <c r="P101" s="8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6"/>
      <c r="AB101" s="5"/>
      <c r="AC101" s="34"/>
      <c r="AD101" s="34"/>
      <c r="AE101" s="6"/>
    </row>
    <row r="102" spans="4:31" x14ac:dyDescent="0.2">
      <c r="D102" s="5"/>
      <c r="E102" s="5"/>
      <c r="F102" s="5"/>
      <c r="G102" s="5"/>
      <c r="H102" s="5"/>
      <c r="I102" s="5"/>
      <c r="J102" s="5"/>
      <c r="K102" s="5"/>
      <c r="L102" s="69"/>
      <c r="M102" s="69"/>
      <c r="N102" s="5"/>
      <c r="O102" s="5"/>
      <c r="P102" s="8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6"/>
      <c r="AB102" s="5"/>
      <c r="AC102" s="34"/>
      <c r="AD102" s="34"/>
      <c r="AE102" s="6"/>
    </row>
    <row r="103" spans="4:31" x14ac:dyDescent="0.2">
      <c r="D103" s="5"/>
      <c r="E103" s="5"/>
      <c r="F103" s="5"/>
      <c r="G103" s="5"/>
      <c r="H103" s="5"/>
      <c r="I103" s="5"/>
      <c r="J103" s="5"/>
      <c r="K103" s="5"/>
      <c r="L103" s="69"/>
      <c r="M103" s="69"/>
      <c r="N103" s="5"/>
      <c r="O103" s="5"/>
      <c r="P103" s="8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6"/>
      <c r="AB103" s="5"/>
      <c r="AC103" s="34"/>
      <c r="AD103" s="34"/>
      <c r="AE103" s="6"/>
    </row>
    <row r="104" spans="4:31" x14ac:dyDescent="0.2">
      <c r="D104" s="5"/>
      <c r="E104" s="5"/>
      <c r="F104" s="5"/>
      <c r="G104" s="5"/>
      <c r="H104" s="5"/>
      <c r="I104" s="5"/>
      <c r="J104" s="5"/>
      <c r="K104" s="5"/>
      <c r="L104" s="69"/>
      <c r="M104" s="69"/>
      <c r="N104" s="5"/>
      <c r="O104" s="5"/>
      <c r="P104" s="8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6"/>
      <c r="AB104" s="5"/>
      <c r="AC104" s="34"/>
      <c r="AD104" s="34"/>
      <c r="AE104" s="6"/>
    </row>
    <row r="105" spans="4:31" x14ac:dyDescent="0.2">
      <c r="D105" s="5"/>
      <c r="E105" s="5"/>
      <c r="F105" s="5"/>
      <c r="G105" s="5"/>
      <c r="H105" s="5"/>
      <c r="I105" s="5"/>
      <c r="J105" s="5"/>
      <c r="K105" s="5"/>
      <c r="L105" s="69"/>
      <c r="M105" s="69"/>
      <c r="N105" s="5"/>
      <c r="O105" s="5"/>
      <c r="P105" s="8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6"/>
      <c r="AB105" s="5"/>
      <c r="AC105" s="34"/>
      <c r="AD105" s="34"/>
      <c r="AE105" s="6"/>
    </row>
    <row r="106" spans="4:31" x14ac:dyDescent="0.2">
      <c r="D106" s="5"/>
      <c r="E106" s="5"/>
      <c r="F106" s="5"/>
      <c r="G106" s="5"/>
      <c r="H106" s="5"/>
      <c r="I106" s="5"/>
      <c r="J106" s="5"/>
      <c r="K106" s="5"/>
      <c r="L106" s="69"/>
      <c r="M106" s="69"/>
      <c r="N106" s="5"/>
      <c r="O106" s="5"/>
      <c r="P106" s="8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6"/>
      <c r="AB106" s="5"/>
      <c r="AC106" s="34"/>
      <c r="AD106" s="34"/>
      <c r="AE106" s="6"/>
    </row>
    <row r="107" spans="4:31" x14ac:dyDescent="0.2">
      <c r="D107" s="5"/>
      <c r="E107" s="5"/>
      <c r="F107" s="5"/>
      <c r="G107" s="5"/>
      <c r="H107" s="5"/>
      <c r="I107" s="5"/>
      <c r="J107" s="5"/>
      <c r="K107" s="5"/>
      <c r="L107" s="69"/>
      <c r="M107" s="69"/>
      <c r="N107" s="5"/>
      <c r="O107" s="5"/>
      <c r="P107" s="8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6"/>
      <c r="AB107" s="5"/>
      <c r="AC107" s="34"/>
      <c r="AD107" s="34"/>
      <c r="AE107" s="6"/>
    </row>
    <row r="108" spans="4:31" x14ac:dyDescent="0.2">
      <c r="D108" s="5"/>
      <c r="E108" s="5"/>
      <c r="F108" s="5"/>
      <c r="G108" s="5"/>
      <c r="H108" s="5"/>
      <c r="I108" s="5"/>
      <c r="J108" s="5"/>
      <c r="K108" s="5"/>
      <c r="L108" s="69"/>
      <c r="M108" s="69"/>
      <c r="N108" s="5"/>
      <c r="O108" s="5"/>
      <c r="P108" s="8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6"/>
      <c r="AB108" s="5"/>
      <c r="AC108" s="34"/>
      <c r="AD108" s="34"/>
      <c r="AE108" s="6"/>
    </row>
    <row r="109" spans="4:31" x14ac:dyDescent="0.2">
      <c r="D109" s="5"/>
      <c r="E109" s="5"/>
      <c r="F109" s="5"/>
      <c r="G109" s="5"/>
      <c r="H109" s="5"/>
      <c r="I109" s="5"/>
      <c r="J109" s="5"/>
      <c r="K109" s="5"/>
      <c r="L109" s="69"/>
      <c r="M109" s="69"/>
      <c r="N109" s="5"/>
      <c r="O109" s="5"/>
      <c r="P109" s="8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6"/>
      <c r="AB109" s="5"/>
      <c r="AC109" s="34"/>
      <c r="AD109" s="34"/>
      <c r="AE109" s="6"/>
    </row>
    <row r="110" spans="4:31" x14ac:dyDescent="0.2">
      <c r="D110" s="5"/>
      <c r="E110" s="5"/>
      <c r="F110" s="5"/>
      <c r="G110" s="5"/>
      <c r="H110" s="5"/>
      <c r="I110" s="5"/>
      <c r="J110" s="5"/>
      <c r="K110" s="5"/>
      <c r="L110" s="69"/>
      <c r="M110" s="69"/>
      <c r="N110" s="5"/>
      <c r="O110" s="5"/>
      <c r="P110" s="8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6"/>
      <c r="AB110" s="5"/>
      <c r="AC110" s="34"/>
      <c r="AD110" s="34"/>
      <c r="AE110" s="6"/>
    </row>
    <row r="111" spans="4:31" x14ac:dyDescent="0.2">
      <c r="D111" s="5"/>
      <c r="E111" s="5"/>
      <c r="F111" s="5"/>
      <c r="G111" s="5"/>
      <c r="H111" s="5"/>
      <c r="I111" s="5"/>
      <c r="J111" s="5"/>
      <c r="K111" s="5"/>
      <c r="L111" s="69"/>
      <c r="M111" s="69"/>
      <c r="N111" s="5"/>
      <c r="O111" s="5"/>
      <c r="P111" s="8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6"/>
      <c r="AB111" s="5"/>
      <c r="AC111" s="34"/>
      <c r="AD111" s="34"/>
      <c r="AE111" s="6"/>
    </row>
    <row r="112" spans="4:31" x14ac:dyDescent="0.2">
      <c r="D112" s="5"/>
      <c r="E112" s="5"/>
      <c r="F112" s="5"/>
      <c r="G112" s="5"/>
      <c r="H112" s="5"/>
      <c r="I112" s="5"/>
      <c r="J112" s="5"/>
      <c r="K112" s="5"/>
      <c r="L112" s="69"/>
      <c r="M112" s="69"/>
      <c r="N112" s="5"/>
      <c r="O112" s="5"/>
      <c r="P112" s="8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6"/>
      <c r="AB112" s="5"/>
      <c r="AC112" s="34"/>
      <c r="AD112" s="34"/>
      <c r="AE112" s="6"/>
    </row>
    <row r="113" spans="4:31" x14ac:dyDescent="0.2">
      <c r="D113" s="5"/>
      <c r="E113" s="5"/>
      <c r="F113" s="5"/>
      <c r="G113" s="5"/>
      <c r="H113" s="5"/>
      <c r="I113" s="5"/>
      <c r="J113" s="5"/>
      <c r="K113" s="5"/>
      <c r="L113" s="69"/>
      <c r="M113" s="69"/>
      <c r="N113" s="5"/>
      <c r="O113" s="5"/>
      <c r="P113" s="8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6"/>
      <c r="AB113" s="5"/>
      <c r="AC113" s="34"/>
      <c r="AD113" s="34"/>
      <c r="AE113" s="6"/>
    </row>
    <row r="114" spans="4:31" x14ac:dyDescent="0.2">
      <c r="D114" s="5"/>
      <c r="E114" s="5"/>
      <c r="F114" s="5"/>
      <c r="G114" s="5"/>
      <c r="H114" s="5"/>
      <c r="I114" s="5"/>
      <c r="J114" s="5"/>
      <c r="K114" s="5"/>
      <c r="L114" s="69"/>
      <c r="M114" s="69"/>
      <c r="N114" s="5"/>
      <c r="O114" s="5"/>
      <c r="P114" s="8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6"/>
      <c r="AB114" s="5"/>
      <c r="AC114" s="34"/>
      <c r="AD114" s="34"/>
      <c r="AE114" s="6"/>
    </row>
    <row r="115" spans="4:31" x14ac:dyDescent="0.2">
      <c r="D115" s="5"/>
      <c r="E115" s="5"/>
      <c r="F115" s="5"/>
      <c r="G115" s="5"/>
      <c r="H115" s="5"/>
      <c r="I115" s="5"/>
      <c r="J115" s="5"/>
      <c r="K115" s="5"/>
      <c r="L115" s="69"/>
      <c r="M115" s="69"/>
      <c r="N115" s="5"/>
      <c r="O115" s="5"/>
      <c r="P115" s="8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6"/>
      <c r="AB115" s="5"/>
      <c r="AC115" s="34"/>
      <c r="AD115" s="34"/>
      <c r="AE115" s="6"/>
    </row>
    <row r="116" spans="4:31" x14ac:dyDescent="0.2">
      <c r="D116" s="5"/>
      <c r="E116" s="5"/>
      <c r="F116" s="5"/>
      <c r="G116" s="5"/>
      <c r="H116" s="5"/>
      <c r="I116" s="5"/>
      <c r="J116" s="5"/>
      <c r="K116" s="5"/>
      <c r="L116" s="69"/>
      <c r="M116" s="69"/>
      <c r="N116" s="5"/>
      <c r="O116" s="5"/>
      <c r="P116" s="8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6"/>
      <c r="AB116" s="5"/>
      <c r="AC116" s="34"/>
      <c r="AD116" s="34"/>
      <c r="AE116" s="6"/>
    </row>
    <row r="117" spans="4:31" x14ac:dyDescent="0.2">
      <c r="D117" s="5"/>
      <c r="E117" s="5"/>
      <c r="F117" s="5"/>
      <c r="G117" s="5"/>
      <c r="H117" s="5"/>
      <c r="I117" s="5"/>
      <c r="J117" s="5"/>
      <c r="K117" s="5"/>
      <c r="L117" s="69"/>
      <c r="M117" s="69"/>
      <c r="N117" s="5"/>
      <c r="O117" s="5"/>
      <c r="P117" s="8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6"/>
      <c r="AB117" s="5"/>
      <c r="AC117" s="34"/>
      <c r="AD117" s="34"/>
      <c r="AE117" s="6"/>
    </row>
    <row r="118" spans="4:31" x14ac:dyDescent="0.2">
      <c r="D118" s="5"/>
      <c r="E118" s="5"/>
      <c r="F118" s="5"/>
      <c r="G118" s="5"/>
      <c r="H118" s="5"/>
      <c r="I118" s="5"/>
      <c r="J118" s="5"/>
      <c r="K118" s="5"/>
      <c r="L118" s="69"/>
      <c r="M118" s="69"/>
      <c r="N118" s="5"/>
      <c r="O118" s="5"/>
      <c r="P118" s="8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6"/>
      <c r="AB118" s="5"/>
      <c r="AC118" s="34"/>
      <c r="AD118" s="34"/>
      <c r="AE118" s="6"/>
    </row>
    <row r="119" spans="4:31" x14ac:dyDescent="0.2">
      <c r="D119" s="5"/>
      <c r="E119" s="5"/>
      <c r="F119" s="5"/>
      <c r="G119" s="5"/>
      <c r="H119" s="5"/>
      <c r="I119" s="5"/>
      <c r="J119" s="5"/>
      <c r="K119" s="5"/>
      <c r="L119" s="69"/>
      <c r="M119" s="69"/>
      <c r="N119" s="5"/>
      <c r="O119" s="5"/>
      <c r="P119" s="8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6"/>
      <c r="AB119" s="5"/>
      <c r="AC119" s="34"/>
      <c r="AD119" s="34"/>
      <c r="AE119" s="6"/>
    </row>
    <row r="120" spans="4:31" x14ac:dyDescent="0.2">
      <c r="D120" s="5"/>
      <c r="E120" s="5"/>
      <c r="F120" s="5"/>
      <c r="G120" s="5"/>
      <c r="H120" s="5"/>
      <c r="I120" s="5"/>
      <c r="J120" s="5"/>
      <c r="K120" s="5"/>
      <c r="L120" s="69"/>
      <c r="M120" s="69"/>
      <c r="N120" s="5"/>
      <c r="O120" s="5"/>
      <c r="P120" s="8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6"/>
      <c r="AB120" s="5"/>
      <c r="AC120" s="34"/>
      <c r="AD120" s="34"/>
      <c r="AE120" s="6"/>
    </row>
    <row r="121" spans="4:31" x14ac:dyDescent="0.2">
      <c r="D121" s="5"/>
      <c r="E121" s="5"/>
      <c r="F121" s="5"/>
      <c r="G121" s="5"/>
      <c r="H121" s="5"/>
      <c r="I121" s="5"/>
      <c r="J121" s="5"/>
      <c r="K121" s="5"/>
      <c r="L121" s="69"/>
      <c r="M121" s="69"/>
      <c r="N121" s="5"/>
      <c r="O121" s="5"/>
      <c r="P121" s="8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6"/>
      <c r="AB121" s="5"/>
      <c r="AC121" s="34"/>
      <c r="AD121" s="34"/>
      <c r="AE121" s="6"/>
    </row>
    <row r="122" spans="4:31" x14ac:dyDescent="0.2">
      <c r="D122" s="5"/>
      <c r="E122" s="5"/>
      <c r="F122" s="5"/>
      <c r="G122" s="5"/>
      <c r="H122" s="5"/>
      <c r="I122" s="5"/>
      <c r="J122" s="5"/>
      <c r="K122" s="5"/>
      <c r="L122" s="69"/>
      <c r="M122" s="69"/>
      <c r="N122" s="5"/>
      <c r="O122" s="5"/>
      <c r="P122" s="8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6"/>
      <c r="AB122" s="5"/>
      <c r="AC122" s="34"/>
      <c r="AD122" s="34"/>
      <c r="AE122" s="6"/>
    </row>
    <row r="123" spans="4:31" x14ac:dyDescent="0.2">
      <c r="D123" s="5"/>
      <c r="E123" s="5"/>
      <c r="F123" s="5"/>
      <c r="G123" s="5"/>
      <c r="H123" s="5"/>
      <c r="I123" s="5"/>
      <c r="J123" s="5"/>
      <c r="K123" s="5"/>
      <c r="L123" s="69"/>
      <c r="M123" s="69"/>
      <c r="N123" s="5"/>
      <c r="O123" s="5"/>
      <c r="P123" s="8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6"/>
      <c r="AB123" s="5"/>
      <c r="AC123" s="34"/>
      <c r="AD123" s="34"/>
      <c r="AE123" s="6"/>
    </row>
    <row r="124" spans="4:31" x14ac:dyDescent="0.2">
      <c r="D124" s="5"/>
      <c r="E124" s="5"/>
      <c r="F124" s="5"/>
      <c r="G124" s="5"/>
      <c r="H124" s="5"/>
      <c r="I124" s="5"/>
      <c r="J124" s="5"/>
      <c r="K124" s="5"/>
      <c r="L124" s="69"/>
      <c r="M124" s="69"/>
      <c r="N124" s="5"/>
      <c r="O124" s="5"/>
      <c r="P124" s="8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6"/>
      <c r="AB124" s="5"/>
      <c r="AC124" s="34"/>
      <c r="AD124" s="34"/>
      <c r="AE124" s="6"/>
    </row>
    <row r="125" spans="4:31" x14ac:dyDescent="0.2">
      <c r="D125" s="5"/>
      <c r="E125" s="5"/>
      <c r="F125" s="5"/>
      <c r="G125" s="5"/>
      <c r="H125" s="5"/>
      <c r="I125" s="5"/>
      <c r="J125" s="5"/>
      <c r="K125" s="5"/>
      <c r="L125" s="69"/>
      <c r="M125" s="69"/>
      <c r="N125" s="5"/>
      <c r="O125" s="5"/>
      <c r="P125" s="8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6"/>
      <c r="AB125" s="5"/>
      <c r="AC125" s="34"/>
      <c r="AD125" s="34"/>
      <c r="AE125" s="6"/>
    </row>
    <row r="126" spans="4:31" x14ac:dyDescent="0.2">
      <c r="D126" s="5"/>
      <c r="E126" s="5"/>
      <c r="F126" s="5"/>
      <c r="G126" s="5"/>
      <c r="H126" s="5"/>
      <c r="I126" s="5"/>
      <c r="J126" s="5"/>
      <c r="K126" s="5"/>
      <c r="L126" s="69"/>
      <c r="M126" s="69"/>
      <c r="N126" s="5"/>
      <c r="O126" s="5"/>
      <c r="P126" s="8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6"/>
      <c r="AB126" s="5"/>
      <c r="AC126" s="34"/>
      <c r="AD126" s="34"/>
      <c r="AE126" s="6"/>
    </row>
    <row r="127" spans="4:31" x14ac:dyDescent="0.2">
      <c r="D127" s="5"/>
      <c r="E127" s="5"/>
      <c r="F127" s="5"/>
      <c r="G127" s="5"/>
      <c r="H127" s="5"/>
      <c r="I127" s="5"/>
      <c r="J127" s="5"/>
      <c r="K127" s="5"/>
      <c r="L127" s="69"/>
      <c r="M127" s="69"/>
      <c r="N127" s="5"/>
      <c r="O127" s="5"/>
      <c r="P127" s="8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6"/>
      <c r="AB127" s="5"/>
      <c r="AC127" s="34"/>
      <c r="AD127" s="34"/>
      <c r="AE127" s="6"/>
    </row>
    <row r="128" spans="4:31" x14ac:dyDescent="0.2">
      <c r="D128" s="5"/>
      <c r="E128" s="5"/>
      <c r="F128" s="5"/>
      <c r="G128" s="5"/>
      <c r="H128" s="5"/>
      <c r="I128" s="5"/>
      <c r="J128" s="5"/>
      <c r="K128" s="5"/>
      <c r="L128" s="69"/>
      <c r="M128" s="69"/>
      <c r="N128" s="5"/>
      <c r="O128" s="5"/>
      <c r="P128" s="8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6"/>
      <c r="AB128" s="5"/>
      <c r="AC128" s="34"/>
      <c r="AD128" s="34"/>
      <c r="AE128" s="6"/>
    </row>
    <row r="129" spans="4:31" x14ac:dyDescent="0.2">
      <c r="D129" s="5"/>
      <c r="E129" s="5"/>
      <c r="F129" s="5"/>
      <c r="G129" s="5"/>
      <c r="H129" s="5"/>
      <c r="I129" s="5"/>
      <c r="J129" s="5"/>
      <c r="K129" s="5"/>
      <c r="L129" s="69"/>
      <c r="M129" s="69"/>
      <c r="N129" s="5"/>
      <c r="O129" s="5"/>
      <c r="P129" s="8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6"/>
      <c r="AB129" s="5"/>
      <c r="AC129" s="34"/>
      <c r="AD129" s="34"/>
      <c r="AE129" s="6"/>
    </row>
    <row r="130" spans="4:31" x14ac:dyDescent="0.2">
      <c r="D130" s="5"/>
      <c r="E130" s="5"/>
      <c r="F130" s="5"/>
      <c r="G130" s="5"/>
      <c r="H130" s="5"/>
      <c r="I130" s="5"/>
      <c r="J130" s="5"/>
      <c r="K130" s="5"/>
      <c r="L130" s="69"/>
      <c r="M130" s="69"/>
      <c r="N130" s="5"/>
      <c r="O130" s="5"/>
      <c r="P130" s="8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6"/>
      <c r="AB130" s="5"/>
      <c r="AC130" s="34"/>
      <c r="AD130" s="34"/>
      <c r="AE130" s="6"/>
    </row>
    <row r="131" spans="4:31" x14ac:dyDescent="0.2">
      <c r="D131" s="5"/>
      <c r="E131" s="5"/>
      <c r="F131" s="5"/>
      <c r="G131" s="5"/>
      <c r="H131" s="5"/>
      <c r="I131" s="5"/>
      <c r="J131" s="5"/>
      <c r="K131" s="5"/>
      <c r="L131" s="69"/>
      <c r="M131" s="69"/>
      <c r="N131" s="5"/>
      <c r="O131" s="5"/>
      <c r="P131" s="8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6"/>
      <c r="AB131" s="5"/>
      <c r="AC131" s="34"/>
      <c r="AD131" s="34"/>
      <c r="AE131" s="6"/>
    </row>
    <row r="132" spans="4:31" x14ac:dyDescent="0.2">
      <c r="D132" s="5"/>
      <c r="E132" s="5"/>
      <c r="F132" s="5"/>
      <c r="G132" s="5"/>
      <c r="H132" s="5"/>
      <c r="I132" s="5"/>
      <c r="J132" s="5"/>
      <c r="K132" s="5"/>
      <c r="L132" s="69"/>
      <c r="M132" s="69"/>
      <c r="N132" s="5"/>
      <c r="O132" s="5"/>
      <c r="P132" s="8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6"/>
      <c r="AB132" s="5"/>
      <c r="AC132" s="34"/>
      <c r="AD132" s="34"/>
      <c r="AE132" s="6"/>
    </row>
    <row r="133" spans="4:31" x14ac:dyDescent="0.2">
      <c r="D133" s="5"/>
      <c r="E133" s="5"/>
      <c r="F133" s="5"/>
      <c r="G133" s="5"/>
      <c r="H133" s="5"/>
      <c r="I133" s="5"/>
      <c r="J133" s="5"/>
      <c r="K133" s="5"/>
      <c r="L133" s="69"/>
      <c r="M133" s="69"/>
      <c r="N133" s="5"/>
      <c r="O133" s="5"/>
      <c r="P133" s="8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6"/>
      <c r="AB133" s="5"/>
      <c r="AC133" s="34"/>
      <c r="AD133" s="34"/>
      <c r="AE133" s="6"/>
    </row>
    <row r="134" spans="4:31" x14ac:dyDescent="0.2">
      <c r="D134" s="5"/>
      <c r="E134" s="5"/>
      <c r="F134" s="5"/>
      <c r="G134" s="5"/>
      <c r="H134" s="5"/>
      <c r="I134" s="5"/>
      <c r="J134" s="5"/>
      <c r="K134" s="5"/>
      <c r="L134" s="69"/>
      <c r="M134" s="69"/>
      <c r="N134" s="5"/>
      <c r="O134" s="5"/>
      <c r="P134" s="8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6"/>
      <c r="AB134" s="5"/>
      <c r="AC134" s="34"/>
      <c r="AD134" s="34"/>
      <c r="AE134" s="6"/>
    </row>
    <row r="135" spans="4:31" x14ac:dyDescent="0.2">
      <c r="D135" s="5"/>
      <c r="E135" s="5"/>
      <c r="F135" s="5"/>
      <c r="G135" s="5"/>
      <c r="H135" s="5"/>
      <c r="I135" s="5"/>
      <c r="J135" s="5"/>
      <c r="K135" s="5"/>
      <c r="L135" s="69"/>
      <c r="M135" s="69"/>
      <c r="N135" s="5"/>
      <c r="O135" s="5"/>
      <c r="P135" s="8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6"/>
      <c r="AB135" s="5"/>
      <c r="AC135" s="34"/>
      <c r="AD135" s="34"/>
      <c r="AE135" s="6"/>
    </row>
    <row r="136" spans="4:31" x14ac:dyDescent="0.2">
      <c r="D136" s="5"/>
      <c r="E136" s="5"/>
      <c r="F136" s="5"/>
      <c r="G136" s="5"/>
      <c r="H136" s="5"/>
      <c r="I136" s="5"/>
      <c r="J136" s="5"/>
      <c r="K136" s="5"/>
      <c r="L136" s="69"/>
      <c r="M136" s="69"/>
      <c r="N136" s="5"/>
      <c r="O136" s="5"/>
      <c r="P136" s="8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6"/>
      <c r="AB136" s="5"/>
      <c r="AC136" s="34"/>
      <c r="AD136" s="34"/>
      <c r="AE136" s="6"/>
    </row>
    <row r="137" spans="4:31" x14ac:dyDescent="0.2">
      <c r="D137" s="5"/>
      <c r="E137" s="5"/>
      <c r="F137" s="5"/>
      <c r="G137" s="5"/>
      <c r="H137" s="5"/>
      <c r="I137" s="5"/>
      <c r="J137" s="5"/>
      <c r="K137" s="5"/>
      <c r="L137" s="69"/>
      <c r="M137" s="69"/>
      <c r="N137" s="5"/>
      <c r="O137" s="5"/>
      <c r="P137" s="8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6"/>
      <c r="AB137" s="5"/>
      <c r="AC137" s="34"/>
      <c r="AD137" s="34"/>
      <c r="AE137" s="6"/>
    </row>
    <row r="138" spans="4:31" x14ac:dyDescent="0.2">
      <c r="D138" s="5"/>
      <c r="E138" s="5"/>
      <c r="F138" s="5"/>
      <c r="G138" s="5"/>
      <c r="H138" s="5"/>
      <c r="I138" s="5"/>
      <c r="J138" s="5"/>
      <c r="K138" s="5"/>
      <c r="L138" s="69"/>
      <c r="M138" s="69"/>
      <c r="N138" s="5"/>
      <c r="O138" s="5"/>
      <c r="P138" s="8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6"/>
      <c r="AB138" s="5"/>
      <c r="AC138" s="34"/>
      <c r="AD138" s="34"/>
      <c r="AE138" s="6"/>
    </row>
    <row r="139" spans="4:31" x14ac:dyDescent="0.2">
      <c r="D139" s="5"/>
      <c r="E139" s="5"/>
      <c r="F139" s="5"/>
      <c r="G139" s="5"/>
      <c r="H139" s="5"/>
      <c r="I139" s="5"/>
      <c r="J139" s="5"/>
      <c r="K139" s="5"/>
      <c r="L139" s="69"/>
      <c r="M139" s="69"/>
      <c r="N139" s="5"/>
      <c r="O139" s="5"/>
      <c r="P139" s="8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6"/>
      <c r="AB139" s="5"/>
      <c r="AC139" s="34"/>
      <c r="AD139" s="34"/>
      <c r="AE139" s="6"/>
    </row>
    <row r="140" spans="4:31" x14ac:dyDescent="0.2">
      <c r="D140" s="5"/>
      <c r="E140" s="5"/>
      <c r="F140" s="5"/>
      <c r="G140" s="5"/>
      <c r="H140" s="5"/>
      <c r="I140" s="5"/>
      <c r="J140" s="5"/>
      <c r="K140" s="5"/>
      <c r="L140" s="69"/>
      <c r="M140" s="69"/>
      <c r="N140" s="5"/>
      <c r="O140" s="5"/>
      <c r="P140" s="8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6"/>
      <c r="AB140" s="5"/>
      <c r="AC140" s="34"/>
      <c r="AD140" s="34"/>
      <c r="AE140" s="6"/>
    </row>
    <row r="141" spans="4:31" x14ac:dyDescent="0.2">
      <c r="D141" s="5"/>
      <c r="E141" s="5"/>
      <c r="F141" s="5"/>
      <c r="G141" s="5"/>
      <c r="H141" s="5"/>
      <c r="I141" s="5"/>
      <c r="J141" s="5"/>
      <c r="K141" s="5"/>
      <c r="L141" s="69"/>
      <c r="M141" s="69"/>
      <c r="N141" s="5"/>
      <c r="O141" s="5"/>
      <c r="P141" s="8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6"/>
      <c r="AB141" s="5"/>
      <c r="AC141" s="34"/>
      <c r="AD141" s="34"/>
      <c r="AE141" s="6"/>
    </row>
    <row r="142" spans="4:31" x14ac:dyDescent="0.2">
      <c r="D142" s="5"/>
      <c r="E142" s="5"/>
      <c r="F142" s="5"/>
      <c r="G142" s="5"/>
      <c r="H142" s="5"/>
      <c r="I142" s="5"/>
      <c r="J142" s="5"/>
      <c r="K142" s="5"/>
      <c r="L142" s="69"/>
      <c r="M142" s="69"/>
      <c r="N142" s="5"/>
      <c r="O142" s="5"/>
      <c r="P142" s="8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6"/>
      <c r="AB142" s="5"/>
      <c r="AC142" s="34"/>
      <c r="AD142" s="34"/>
      <c r="AE142" s="6"/>
    </row>
    <row r="143" spans="4:31" x14ac:dyDescent="0.2">
      <c r="D143" s="5"/>
      <c r="E143" s="5"/>
      <c r="F143" s="5"/>
      <c r="G143" s="5"/>
      <c r="H143" s="5"/>
      <c r="I143" s="5"/>
      <c r="J143" s="5"/>
      <c r="K143" s="5"/>
      <c r="L143" s="69"/>
      <c r="M143" s="69"/>
      <c r="N143" s="5"/>
      <c r="O143" s="5"/>
      <c r="P143" s="8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6"/>
      <c r="AB143" s="5"/>
      <c r="AC143" s="34"/>
      <c r="AD143" s="34"/>
      <c r="AE143" s="6"/>
    </row>
    <row r="144" spans="4:31" x14ac:dyDescent="0.2">
      <c r="D144" s="5"/>
      <c r="E144" s="5"/>
      <c r="F144" s="5"/>
      <c r="G144" s="5"/>
      <c r="H144" s="5"/>
      <c r="I144" s="5"/>
      <c r="J144" s="5"/>
      <c r="K144" s="5"/>
      <c r="L144" s="69"/>
      <c r="M144" s="69"/>
      <c r="N144" s="5"/>
      <c r="O144" s="5"/>
      <c r="P144" s="8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6"/>
      <c r="AB144" s="5"/>
      <c r="AC144" s="34"/>
      <c r="AD144" s="34"/>
      <c r="AE144" s="6"/>
    </row>
    <row r="145" spans="4:31" x14ac:dyDescent="0.2">
      <c r="D145" s="5"/>
      <c r="E145" s="5"/>
      <c r="F145" s="5"/>
      <c r="G145" s="5"/>
      <c r="H145" s="5"/>
      <c r="I145" s="5"/>
      <c r="J145" s="5"/>
      <c r="K145" s="5"/>
      <c r="L145" s="69"/>
      <c r="M145" s="69"/>
      <c r="N145" s="5"/>
      <c r="O145" s="5"/>
      <c r="P145" s="8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6"/>
      <c r="AB145" s="5"/>
      <c r="AC145" s="34"/>
      <c r="AD145" s="34"/>
      <c r="AE145" s="6"/>
    </row>
    <row r="146" spans="4:31" x14ac:dyDescent="0.2">
      <c r="D146" s="5"/>
      <c r="E146" s="5"/>
      <c r="F146" s="5"/>
      <c r="G146" s="5"/>
      <c r="H146" s="5"/>
      <c r="I146" s="5"/>
      <c r="J146" s="5"/>
      <c r="K146" s="5"/>
      <c r="L146" s="69"/>
      <c r="M146" s="69"/>
      <c r="N146" s="5"/>
      <c r="O146" s="5"/>
      <c r="P146" s="8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6"/>
      <c r="AB146" s="5"/>
      <c r="AC146" s="34"/>
      <c r="AD146" s="34"/>
      <c r="AE146" s="6"/>
    </row>
    <row r="147" spans="4:31" x14ac:dyDescent="0.2">
      <c r="D147" s="5"/>
      <c r="E147" s="5"/>
      <c r="F147" s="5"/>
      <c r="G147" s="5"/>
      <c r="H147" s="5"/>
      <c r="I147" s="5"/>
      <c r="J147" s="5"/>
      <c r="K147" s="5"/>
      <c r="L147" s="69"/>
      <c r="M147" s="69"/>
      <c r="N147" s="5"/>
      <c r="O147" s="5"/>
      <c r="P147" s="8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6"/>
      <c r="AB147" s="5"/>
      <c r="AC147" s="34"/>
      <c r="AD147" s="34"/>
      <c r="AE147" s="6"/>
    </row>
    <row r="148" spans="4:31" x14ac:dyDescent="0.2">
      <c r="D148" s="5"/>
      <c r="E148" s="5"/>
      <c r="F148" s="5"/>
      <c r="G148" s="5"/>
      <c r="H148" s="5"/>
      <c r="I148" s="5"/>
      <c r="J148" s="5"/>
      <c r="K148" s="5"/>
      <c r="L148" s="69"/>
      <c r="M148" s="69"/>
      <c r="N148" s="5"/>
      <c r="O148" s="5"/>
      <c r="P148" s="8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6"/>
      <c r="AB148" s="5"/>
      <c r="AC148" s="34"/>
      <c r="AD148" s="34"/>
      <c r="AE148" s="6"/>
    </row>
    <row r="149" spans="4:31" x14ac:dyDescent="0.2">
      <c r="D149" s="5"/>
      <c r="E149" s="5"/>
      <c r="F149" s="5"/>
      <c r="G149" s="5"/>
      <c r="H149" s="5"/>
      <c r="I149" s="5"/>
      <c r="J149" s="5"/>
      <c r="K149" s="5"/>
      <c r="L149" s="69"/>
      <c r="M149" s="69"/>
      <c r="N149" s="5"/>
      <c r="O149" s="5"/>
      <c r="P149" s="8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6"/>
      <c r="AB149" s="5"/>
      <c r="AC149" s="34"/>
      <c r="AD149" s="34"/>
      <c r="AE149" s="6"/>
    </row>
    <row r="150" spans="4:31" x14ac:dyDescent="0.2">
      <c r="D150" s="5"/>
      <c r="E150" s="5"/>
      <c r="F150" s="5"/>
      <c r="G150" s="5"/>
      <c r="H150" s="5"/>
      <c r="I150" s="5"/>
      <c r="J150" s="5"/>
      <c r="K150" s="5"/>
      <c r="L150" s="69"/>
      <c r="M150" s="69"/>
      <c r="N150" s="5"/>
      <c r="O150" s="5"/>
      <c r="P150" s="8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6"/>
      <c r="AB150" s="5"/>
      <c r="AC150" s="34"/>
      <c r="AD150" s="34"/>
      <c r="AE150" s="6"/>
    </row>
    <row r="151" spans="4:31" x14ac:dyDescent="0.2">
      <c r="D151" s="5"/>
      <c r="E151" s="5"/>
      <c r="F151" s="5"/>
      <c r="G151" s="5"/>
      <c r="H151" s="5"/>
      <c r="I151" s="5"/>
      <c r="J151" s="5"/>
      <c r="K151" s="5"/>
      <c r="L151" s="69"/>
      <c r="M151" s="69"/>
      <c r="N151" s="5"/>
      <c r="O151" s="5"/>
      <c r="P151" s="8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6"/>
      <c r="AB151" s="5"/>
      <c r="AC151" s="34"/>
      <c r="AD151" s="34"/>
      <c r="AE151" s="6"/>
    </row>
    <row r="152" spans="4:31" x14ac:dyDescent="0.2">
      <c r="D152" s="5"/>
      <c r="E152" s="5"/>
      <c r="F152" s="5"/>
      <c r="G152" s="5"/>
      <c r="H152" s="5"/>
      <c r="I152" s="5"/>
      <c r="J152" s="5"/>
      <c r="K152" s="5"/>
      <c r="L152" s="69"/>
      <c r="M152" s="69"/>
      <c r="N152" s="5"/>
      <c r="O152" s="5"/>
      <c r="P152" s="8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6"/>
      <c r="AB152" s="5"/>
      <c r="AC152" s="34"/>
      <c r="AD152" s="34"/>
      <c r="AE152" s="6"/>
    </row>
    <row r="153" spans="4:31" x14ac:dyDescent="0.2">
      <c r="D153" s="5"/>
      <c r="E153" s="5"/>
      <c r="F153" s="5"/>
      <c r="G153" s="5"/>
      <c r="H153" s="5"/>
      <c r="I153" s="5"/>
      <c r="J153" s="5"/>
      <c r="K153" s="5"/>
      <c r="L153" s="69"/>
      <c r="M153" s="69"/>
      <c r="N153" s="5"/>
      <c r="O153" s="5"/>
      <c r="P153" s="8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6"/>
      <c r="AB153" s="5"/>
      <c r="AC153" s="34"/>
      <c r="AD153" s="34"/>
      <c r="AE153" s="6"/>
    </row>
    <row r="154" spans="4:31" x14ac:dyDescent="0.2">
      <c r="D154" s="5"/>
      <c r="E154" s="5"/>
      <c r="F154" s="5"/>
      <c r="G154" s="5"/>
      <c r="H154" s="5"/>
      <c r="I154" s="5"/>
      <c r="J154" s="5"/>
      <c r="K154" s="5"/>
      <c r="L154" s="69"/>
      <c r="M154" s="69"/>
      <c r="N154" s="5"/>
      <c r="O154" s="5"/>
      <c r="P154" s="8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6"/>
      <c r="AB154" s="5"/>
      <c r="AC154" s="34"/>
      <c r="AD154" s="34"/>
      <c r="AE154" s="6"/>
    </row>
    <row r="155" spans="4:31" x14ac:dyDescent="0.2">
      <c r="D155" s="5"/>
      <c r="E155" s="5"/>
      <c r="F155" s="5"/>
      <c r="G155" s="5"/>
      <c r="H155" s="5"/>
      <c r="I155" s="5"/>
      <c r="J155" s="5"/>
      <c r="K155" s="5"/>
      <c r="L155" s="69"/>
      <c r="M155" s="69"/>
      <c r="N155" s="5"/>
      <c r="O155" s="5"/>
      <c r="P155" s="8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6"/>
      <c r="AB155" s="5"/>
      <c r="AC155" s="34"/>
      <c r="AD155" s="34"/>
      <c r="AE155" s="6"/>
    </row>
    <row r="156" spans="4:31" x14ac:dyDescent="0.2">
      <c r="D156" s="5"/>
      <c r="E156" s="5"/>
      <c r="F156" s="5"/>
      <c r="G156" s="5"/>
      <c r="H156" s="5"/>
      <c r="I156" s="5"/>
      <c r="J156" s="5"/>
      <c r="K156" s="5"/>
      <c r="L156" s="69"/>
      <c r="M156" s="69"/>
      <c r="N156" s="5"/>
      <c r="O156" s="5"/>
      <c r="P156" s="8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6"/>
      <c r="AB156" s="5"/>
      <c r="AC156" s="34"/>
      <c r="AD156" s="34"/>
      <c r="AE156" s="6"/>
    </row>
    <row r="157" spans="4:31" x14ac:dyDescent="0.2">
      <c r="D157" s="5"/>
      <c r="E157" s="5"/>
      <c r="F157" s="5"/>
      <c r="G157" s="5"/>
      <c r="H157" s="5"/>
      <c r="I157" s="5"/>
      <c r="J157" s="5"/>
      <c r="K157" s="5"/>
      <c r="L157" s="69"/>
      <c r="M157" s="69"/>
      <c r="N157" s="5"/>
      <c r="O157" s="5"/>
      <c r="P157" s="8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6"/>
      <c r="AB157" s="5"/>
      <c r="AC157" s="34"/>
      <c r="AD157" s="34"/>
      <c r="AE157" s="6"/>
    </row>
    <row r="158" spans="4:31" x14ac:dyDescent="0.2">
      <c r="D158" s="5"/>
      <c r="E158" s="5"/>
      <c r="F158" s="5"/>
      <c r="G158" s="5"/>
      <c r="H158" s="5"/>
      <c r="I158" s="5"/>
      <c r="J158" s="5"/>
      <c r="K158" s="5"/>
      <c r="L158" s="69"/>
      <c r="M158" s="69"/>
      <c r="N158" s="5"/>
      <c r="O158" s="5"/>
      <c r="P158" s="8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6"/>
      <c r="AB158" s="5"/>
      <c r="AC158" s="34"/>
      <c r="AD158" s="34"/>
      <c r="AE158" s="6"/>
    </row>
    <row r="159" spans="4:31" x14ac:dyDescent="0.2">
      <c r="D159" s="5"/>
      <c r="E159" s="5"/>
      <c r="F159" s="5"/>
      <c r="G159" s="5"/>
      <c r="H159" s="5"/>
      <c r="I159" s="5"/>
      <c r="J159" s="5"/>
      <c r="K159" s="5"/>
      <c r="L159" s="69"/>
      <c r="M159" s="69"/>
      <c r="N159" s="5"/>
      <c r="O159" s="5"/>
      <c r="P159" s="8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6"/>
      <c r="AB159" s="5"/>
      <c r="AC159" s="34"/>
      <c r="AD159" s="34"/>
      <c r="AE159" s="6"/>
    </row>
    <row r="160" spans="4:31" x14ac:dyDescent="0.2">
      <c r="D160" s="5"/>
      <c r="E160" s="5"/>
      <c r="F160" s="5"/>
      <c r="G160" s="5"/>
      <c r="H160" s="5"/>
      <c r="I160" s="5"/>
      <c r="J160" s="5"/>
      <c r="K160" s="5"/>
      <c r="L160" s="69"/>
      <c r="M160" s="69"/>
      <c r="N160" s="5"/>
      <c r="O160" s="5"/>
      <c r="P160" s="8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6"/>
      <c r="AB160" s="5"/>
      <c r="AC160" s="34"/>
      <c r="AD160" s="34"/>
      <c r="AE160" s="6"/>
    </row>
    <row r="161" spans="4:31" x14ac:dyDescent="0.2">
      <c r="D161" s="5"/>
      <c r="E161" s="5"/>
      <c r="F161" s="5"/>
      <c r="G161" s="5"/>
      <c r="H161" s="5"/>
      <c r="I161" s="5"/>
      <c r="J161" s="5"/>
      <c r="K161" s="5"/>
      <c r="L161" s="69"/>
      <c r="M161" s="69"/>
      <c r="N161" s="5"/>
      <c r="O161" s="5"/>
      <c r="P161" s="8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6"/>
      <c r="AB161" s="5"/>
      <c r="AC161" s="34"/>
      <c r="AD161" s="34"/>
      <c r="AE161" s="6"/>
    </row>
    <row r="162" spans="4:31" x14ac:dyDescent="0.2">
      <c r="D162" s="5"/>
      <c r="E162" s="5"/>
      <c r="F162" s="5"/>
      <c r="G162" s="5"/>
      <c r="H162" s="5"/>
      <c r="I162" s="5"/>
      <c r="J162" s="5"/>
      <c r="K162" s="5"/>
      <c r="L162" s="69"/>
      <c r="M162" s="69"/>
      <c r="N162" s="5"/>
      <c r="O162" s="5"/>
      <c r="P162" s="8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6"/>
      <c r="AB162" s="5"/>
      <c r="AC162" s="34"/>
      <c r="AD162" s="34"/>
      <c r="AE162" s="6"/>
    </row>
    <row r="163" spans="4:31" x14ac:dyDescent="0.2">
      <c r="D163" s="5"/>
      <c r="E163" s="5"/>
      <c r="F163" s="5"/>
      <c r="G163" s="5"/>
      <c r="H163" s="5"/>
      <c r="I163" s="5"/>
      <c r="J163" s="5"/>
      <c r="K163" s="5"/>
      <c r="L163" s="69"/>
      <c r="M163" s="69"/>
      <c r="N163" s="5"/>
      <c r="O163" s="5"/>
      <c r="P163" s="8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6"/>
      <c r="AB163" s="5"/>
      <c r="AC163" s="34"/>
      <c r="AD163" s="34"/>
      <c r="AE163" s="6"/>
    </row>
    <row r="164" spans="4:31" x14ac:dyDescent="0.2">
      <c r="D164" s="5"/>
      <c r="E164" s="5"/>
      <c r="F164" s="5"/>
      <c r="G164" s="5"/>
      <c r="H164" s="5"/>
      <c r="I164" s="5"/>
      <c r="J164" s="5"/>
      <c r="K164" s="5"/>
      <c r="L164" s="69"/>
      <c r="M164" s="69"/>
      <c r="N164" s="5"/>
      <c r="O164" s="5"/>
      <c r="P164" s="8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6"/>
      <c r="AB164" s="5"/>
      <c r="AC164" s="34"/>
      <c r="AD164" s="34"/>
      <c r="AE164" s="6"/>
    </row>
    <row r="165" spans="4:31" x14ac:dyDescent="0.2">
      <c r="D165" s="5"/>
      <c r="E165" s="5"/>
      <c r="F165" s="5"/>
      <c r="G165" s="5"/>
      <c r="H165" s="5"/>
      <c r="I165" s="5"/>
      <c r="J165" s="5"/>
      <c r="K165" s="5"/>
      <c r="L165" s="69"/>
      <c r="M165" s="69"/>
      <c r="N165" s="5"/>
      <c r="O165" s="5"/>
      <c r="P165" s="8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6"/>
      <c r="AB165" s="5"/>
      <c r="AC165" s="34"/>
      <c r="AD165" s="34"/>
      <c r="AE165" s="6"/>
    </row>
    <row r="166" spans="4:31" x14ac:dyDescent="0.2">
      <c r="D166" s="5"/>
      <c r="E166" s="5"/>
      <c r="F166" s="5"/>
      <c r="G166" s="5"/>
      <c r="H166" s="5"/>
      <c r="I166" s="5"/>
      <c r="J166" s="5"/>
      <c r="K166" s="5"/>
      <c r="L166" s="69"/>
      <c r="M166" s="69"/>
      <c r="N166" s="5"/>
      <c r="O166" s="5"/>
      <c r="P166" s="8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6"/>
      <c r="AB166" s="5"/>
      <c r="AC166" s="34"/>
      <c r="AD166" s="34"/>
      <c r="AE166" s="6"/>
    </row>
    <row r="167" spans="4:31" x14ac:dyDescent="0.2">
      <c r="D167" s="5"/>
      <c r="E167" s="5"/>
      <c r="F167" s="5"/>
      <c r="G167" s="5"/>
      <c r="H167" s="5"/>
      <c r="I167" s="5"/>
      <c r="J167" s="5"/>
      <c r="K167" s="5"/>
      <c r="L167" s="69"/>
      <c r="M167" s="69"/>
      <c r="N167" s="5"/>
      <c r="O167" s="5"/>
      <c r="P167" s="8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6"/>
      <c r="AB167" s="5"/>
      <c r="AC167" s="34"/>
      <c r="AD167" s="34"/>
      <c r="AE167" s="6"/>
    </row>
    <row r="168" spans="4:31" x14ac:dyDescent="0.2">
      <c r="D168" s="5"/>
      <c r="E168" s="5"/>
      <c r="F168" s="5"/>
      <c r="G168" s="5"/>
      <c r="H168" s="5"/>
      <c r="I168" s="5"/>
      <c r="J168" s="5"/>
      <c r="K168" s="5"/>
      <c r="L168" s="69"/>
      <c r="M168" s="69"/>
      <c r="N168" s="5"/>
      <c r="O168" s="5"/>
      <c r="P168" s="8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6"/>
      <c r="AB168" s="5"/>
      <c r="AC168" s="34"/>
      <c r="AD168" s="34"/>
      <c r="AE168" s="6"/>
    </row>
    <row r="169" spans="4:31" x14ac:dyDescent="0.2">
      <c r="D169" s="5"/>
      <c r="E169" s="5"/>
      <c r="F169" s="5"/>
      <c r="G169" s="5"/>
      <c r="H169" s="5"/>
      <c r="I169" s="5"/>
      <c r="J169" s="5"/>
      <c r="K169" s="5"/>
      <c r="L169" s="69"/>
      <c r="M169" s="69"/>
      <c r="N169" s="5"/>
      <c r="O169" s="5"/>
      <c r="P169" s="8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6"/>
      <c r="AB169" s="5"/>
      <c r="AC169" s="34"/>
      <c r="AD169" s="34"/>
      <c r="AE169" s="6"/>
    </row>
    <row r="170" spans="4:31" x14ac:dyDescent="0.2">
      <c r="D170" s="5"/>
      <c r="E170" s="5"/>
      <c r="F170" s="5"/>
      <c r="G170" s="5"/>
      <c r="H170" s="5"/>
      <c r="I170" s="5"/>
      <c r="J170" s="5"/>
      <c r="K170" s="5"/>
      <c r="L170" s="69"/>
      <c r="M170" s="69"/>
      <c r="N170" s="5"/>
      <c r="O170" s="5"/>
      <c r="P170" s="8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6"/>
      <c r="AB170" s="5"/>
      <c r="AC170" s="34"/>
      <c r="AD170" s="34"/>
      <c r="AE170" s="6"/>
    </row>
    <row r="171" spans="4:31" x14ac:dyDescent="0.2">
      <c r="D171" s="5"/>
      <c r="E171" s="5"/>
      <c r="F171" s="5"/>
      <c r="G171" s="5"/>
      <c r="H171" s="5"/>
      <c r="I171" s="5"/>
      <c r="J171" s="5"/>
      <c r="K171" s="5"/>
      <c r="L171" s="69"/>
      <c r="M171" s="69"/>
      <c r="N171" s="5"/>
      <c r="O171" s="5"/>
      <c r="P171" s="8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6"/>
      <c r="AB171" s="5"/>
      <c r="AC171" s="34"/>
      <c r="AD171" s="34"/>
      <c r="AE171" s="6"/>
    </row>
    <row r="172" spans="4:31" x14ac:dyDescent="0.2">
      <c r="D172" s="5"/>
      <c r="E172" s="5"/>
      <c r="F172" s="5"/>
      <c r="G172" s="5"/>
      <c r="H172" s="5"/>
      <c r="I172" s="5"/>
      <c r="J172" s="5"/>
      <c r="K172" s="5"/>
      <c r="L172" s="69"/>
      <c r="M172" s="69"/>
      <c r="N172" s="5"/>
      <c r="O172" s="5"/>
      <c r="P172" s="8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6"/>
      <c r="AB172" s="5"/>
      <c r="AC172" s="34"/>
      <c r="AD172" s="34"/>
      <c r="AE172" s="6"/>
    </row>
    <row r="173" spans="4:31" x14ac:dyDescent="0.2">
      <c r="D173" s="5"/>
      <c r="E173" s="5"/>
      <c r="F173" s="5"/>
      <c r="G173" s="5"/>
      <c r="H173" s="5"/>
      <c r="I173" s="5"/>
      <c r="J173" s="5"/>
      <c r="K173" s="5"/>
      <c r="L173" s="69"/>
      <c r="M173" s="69"/>
      <c r="N173" s="5"/>
      <c r="O173" s="5"/>
      <c r="P173" s="8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6"/>
      <c r="AB173" s="5"/>
      <c r="AC173" s="34"/>
      <c r="AD173" s="34"/>
      <c r="AE173" s="6"/>
    </row>
    <row r="174" spans="4:31" x14ac:dyDescent="0.2">
      <c r="D174" s="5"/>
      <c r="E174" s="5"/>
      <c r="F174" s="5"/>
      <c r="G174" s="5"/>
      <c r="H174" s="5"/>
      <c r="I174" s="5"/>
      <c r="J174" s="5"/>
      <c r="K174" s="5"/>
      <c r="L174" s="69"/>
      <c r="M174" s="69"/>
      <c r="N174" s="5"/>
      <c r="O174" s="5"/>
      <c r="P174" s="8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6"/>
      <c r="AB174" s="5"/>
      <c r="AC174" s="34"/>
      <c r="AD174" s="34"/>
      <c r="AE174" s="6"/>
    </row>
    <row r="175" spans="4:31" x14ac:dyDescent="0.2">
      <c r="D175" s="5"/>
      <c r="E175" s="5"/>
      <c r="F175" s="5"/>
      <c r="G175" s="5"/>
      <c r="H175" s="5"/>
      <c r="I175" s="5"/>
      <c r="J175" s="5"/>
      <c r="K175" s="5"/>
      <c r="L175" s="69"/>
      <c r="M175" s="69"/>
      <c r="N175" s="5"/>
      <c r="O175" s="5"/>
      <c r="P175" s="8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6"/>
      <c r="AB175" s="5"/>
      <c r="AC175" s="34"/>
      <c r="AD175" s="34"/>
      <c r="AE175" s="6"/>
    </row>
    <row r="176" spans="4:31" x14ac:dyDescent="0.2">
      <c r="D176" s="5"/>
      <c r="E176" s="5"/>
      <c r="F176" s="5"/>
      <c r="G176" s="5"/>
      <c r="H176" s="5"/>
      <c r="I176" s="5"/>
      <c r="J176" s="5"/>
      <c r="K176" s="5"/>
      <c r="L176" s="69"/>
      <c r="M176" s="69"/>
      <c r="N176" s="5"/>
      <c r="O176" s="5"/>
      <c r="P176" s="8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6"/>
      <c r="AB176" s="5"/>
      <c r="AC176" s="34"/>
      <c r="AD176" s="34"/>
      <c r="AE176" s="6"/>
    </row>
    <row r="177" spans="4:31" x14ac:dyDescent="0.2">
      <c r="D177" s="5"/>
      <c r="E177" s="5"/>
      <c r="F177" s="5"/>
      <c r="G177" s="5"/>
      <c r="H177" s="5"/>
      <c r="I177" s="5"/>
      <c r="J177" s="5"/>
      <c r="K177" s="5"/>
      <c r="L177" s="69"/>
      <c r="M177" s="69"/>
      <c r="N177" s="5"/>
      <c r="O177" s="5"/>
      <c r="P177" s="8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6"/>
      <c r="AB177" s="5"/>
      <c r="AC177" s="34"/>
      <c r="AD177" s="34"/>
      <c r="AE177" s="6"/>
    </row>
    <row r="178" spans="4:31" x14ac:dyDescent="0.2">
      <c r="D178" s="5"/>
      <c r="E178" s="5"/>
      <c r="F178" s="5"/>
      <c r="G178" s="5"/>
      <c r="H178" s="5"/>
      <c r="I178" s="5"/>
      <c r="J178" s="5"/>
      <c r="K178" s="5"/>
      <c r="L178" s="69"/>
      <c r="M178" s="69"/>
      <c r="N178" s="5"/>
      <c r="O178" s="5"/>
      <c r="P178" s="8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6"/>
      <c r="AB178" s="5"/>
      <c r="AC178" s="34"/>
      <c r="AD178" s="34"/>
      <c r="AE178" s="6"/>
    </row>
    <row r="179" spans="4:31" x14ac:dyDescent="0.2">
      <c r="D179" s="5"/>
      <c r="E179" s="5"/>
      <c r="F179" s="5"/>
      <c r="G179" s="5"/>
      <c r="H179" s="5"/>
      <c r="I179" s="5"/>
      <c r="J179" s="5"/>
      <c r="K179" s="5"/>
      <c r="L179" s="69"/>
      <c r="M179" s="69"/>
      <c r="N179" s="5"/>
      <c r="O179" s="5"/>
      <c r="P179" s="8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6"/>
      <c r="AB179" s="5"/>
      <c r="AC179" s="34"/>
      <c r="AD179" s="34"/>
      <c r="AE179" s="6"/>
    </row>
    <row r="180" spans="4:31" x14ac:dyDescent="0.2">
      <c r="D180" s="5"/>
      <c r="E180" s="5"/>
      <c r="F180" s="5"/>
      <c r="G180" s="5"/>
      <c r="H180" s="5"/>
      <c r="I180" s="5"/>
      <c r="J180" s="5"/>
      <c r="K180" s="5"/>
      <c r="L180" s="69"/>
      <c r="M180" s="69"/>
      <c r="N180" s="5"/>
      <c r="O180" s="5"/>
      <c r="P180" s="8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6"/>
      <c r="AB180" s="5"/>
      <c r="AC180" s="34"/>
      <c r="AD180" s="34"/>
      <c r="AE180" s="6"/>
    </row>
    <row r="181" spans="4:31" x14ac:dyDescent="0.2">
      <c r="D181" s="5"/>
      <c r="E181" s="5"/>
      <c r="F181" s="5"/>
      <c r="G181" s="5"/>
      <c r="H181" s="5"/>
      <c r="I181" s="5"/>
      <c r="J181" s="5"/>
      <c r="K181" s="5"/>
      <c r="L181" s="69"/>
      <c r="M181" s="69"/>
      <c r="N181" s="5"/>
      <c r="O181" s="5"/>
      <c r="P181" s="8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6"/>
      <c r="AB181" s="5"/>
      <c r="AC181" s="34"/>
      <c r="AD181" s="34"/>
      <c r="AE181" s="6"/>
    </row>
    <row r="182" spans="4:31" x14ac:dyDescent="0.2">
      <c r="D182" s="5"/>
      <c r="E182" s="5"/>
      <c r="F182" s="5"/>
      <c r="G182" s="5"/>
      <c r="H182" s="5"/>
      <c r="I182" s="5"/>
      <c r="J182" s="5"/>
      <c r="K182" s="5"/>
      <c r="L182" s="69"/>
      <c r="M182" s="69"/>
      <c r="N182" s="5"/>
      <c r="O182" s="5"/>
      <c r="P182" s="8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6"/>
      <c r="AB182" s="5"/>
      <c r="AC182" s="34"/>
      <c r="AD182" s="34"/>
      <c r="AE182" s="6"/>
    </row>
    <row r="183" spans="4:31" x14ac:dyDescent="0.2">
      <c r="D183" s="5"/>
      <c r="E183" s="5"/>
      <c r="F183" s="5"/>
      <c r="G183" s="5"/>
      <c r="H183" s="5"/>
      <c r="I183" s="5"/>
      <c r="J183" s="5"/>
      <c r="K183" s="5"/>
      <c r="L183" s="69"/>
      <c r="M183" s="69"/>
      <c r="N183" s="5"/>
      <c r="O183" s="5"/>
      <c r="P183" s="8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6"/>
      <c r="AB183" s="5"/>
      <c r="AC183" s="34"/>
      <c r="AD183" s="34"/>
      <c r="AE183" s="6"/>
    </row>
    <row r="184" spans="4:31" x14ac:dyDescent="0.2">
      <c r="D184" s="5"/>
      <c r="E184" s="5"/>
      <c r="F184" s="5"/>
      <c r="G184" s="5"/>
      <c r="H184" s="5"/>
      <c r="I184" s="5"/>
      <c r="J184" s="5"/>
      <c r="K184" s="5"/>
      <c r="L184" s="69"/>
      <c r="M184" s="69"/>
      <c r="N184" s="5"/>
      <c r="O184" s="5"/>
      <c r="P184" s="8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6"/>
      <c r="AB184" s="5"/>
      <c r="AC184" s="34"/>
      <c r="AD184" s="34"/>
      <c r="AE184" s="6"/>
    </row>
    <row r="185" spans="4:31" x14ac:dyDescent="0.2">
      <c r="D185" s="5"/>
      <c r="E185" s="5"/>
      <c r="F185" s="5"/>
      <c r="G185" s="5"/>
      <c r="H185" s="5"/>
      <c r="I185" s="5"/>
      <c r="J185" s="5"/>
      <c r="K185" s="5"/>
      <c r="L185" s="69"/>
      <c r="M185" s="69"/>
      <c r="N185" s="5"/>
      <c r="O185" s="5"/>
      <c r="P185" s="8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6"/>
      <c r="AB185" s="5"/>
      <c r="AC185" s="34"/>
      <c r="AD185" s="34"/>
      <c r="AE185" s="6"/>
    </row>
    <row r="186" spans="4:31" x14ac:dyDescent="0.2">
      <c r="D186" s="5"/>
      <c r="E186" s="5"/>
      <c r="F186" s="5"/>
      <c r="G186" s="5"/>
      <c r="H186" s="5"/>
      <c r="I186" s="5"/>
      <c r="J186" s="5"/>
      <c r="K186" s="5"/>
      <c r="L186" s="69"/>
      <c r="M186" s="69"/>
      <c r="N186" s="5"/>
      <c r="O186" s="5"/>
      <c r="P186" s="8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6"/>
      <c r="AB186" s="5"/>
      <c r="AC186" s="34"/>
      <c r="AD186" s="34"/>
      <c r="AE186" s="6"/>
    </row>
    <row r="187" spans="4:31" x14ac:dyDescent="0.2">
      <c r="D187" s="5"/>
      <c r="E187" s="5"/>
      <c r="F187" s="5"/>
      <c r="G187" s="5"/>
      <c r="H187" s="5"/>
      <c r="I187" s="5"/>
      <c r="J187" s="5"/>
      <c r="K187" s="5"/>
      <c r="L187" s="69"/>
      <c r="M187" s="69"/>
      <c r="N187" s="5"/>
      <c r="O187" s="5"/>
      <c r="P187" s="8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6"/>
      <c r="AB187" s="5"/>
      <c r="AC187" s="34"/>
      <c r="AD187" s="34"/>
      <c r="AE187" s="6"/>
    </row>
    <row r="188" spans="4:31" x14ac:dyDescent="0.2">
      <c r="D188" s="5"/>
      <c r="E188" s="5"/>
      <c r="F188" s="5"/>
      <c r="G188" s="5"/>
      <c r="H188" s="5"/>
      <c r="I188" s="5"/>
      <c r="J188" s="5"/>
      <c r="K188" s="5"/>
      <c r="L188" s="69"/>
      <c r="M188" s="69"/>
      <c r="N188" s="5"/>
      <c r="O188" s="5"/>
      <c r="P188" s="8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6"/>
      <c r="AB188" s="5"/>
      <c r="AC188" s="34"/>
      <c r="AD188" s="34"/>
      <c r="AE188" s="6"/>
    </row>
    <row r="189" spans="4:31" x14ac:dyDescent="0.2">
      <c r="D189" s="5"/>
      <c r="E189" s="5"/>
      <c r="F189" s="5"/>
      <c r="G189" s="5"/>
      <c r="H189" s="5"/>
      <c r="I189" s="5"/>
      <c r="J189" s="5"/>
      <c r="K189" s="5"/>
      <c r="L189" s="69"/>
      <c r="M189" s="69"/>
      <c r="N189" s="5"/>
      <c r="O189" s="5"/>
      <c r="P189" s="8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6"/>
      <c r="AB189" s="5"/>
      <c r="AC189" s="34"/>
      <c r="AD189" s="34"/>
      <c r="AE189" s="6"/>
    </row>
    <row r="190" spans="4:31" x14ac:dyDescent="0.2">
      <c r="D190" s="5"/>
      <c r="E190" s="5"/>
      <c r="F190" s="5"/>
      <c r="G190" s="5"/>
      <c r="H190" s="5"/>
      <c r="I190" s="5"/>
      <c r="J190" s="5"/>
      <c r="K190" s="5"/>
      <c r="L190" s="69"/>
      <c r="M190" s="69"/>
      <c r="N190" s="5"/>
      <c r="O190" s="5"/>
      <c r="P190" s="8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6"/>
      <c r="AB190" s="5"/>
      <c r="AC190" s="34"/>
      <c r="AD190" s="34"/>
      <c r="AE190" s="6"/>
    </row>
    <row r="191" spans="4:31" x14ac:dyDescent="0.2">
      <c r="D191" s="5"/>
      <c r="E191" s="5"/>
      <c r="F191" s="5"/>
      <c r="G191" s="5"/>
      <c r="H191" s="5"/>
      <c r="I191" s="5"/>
      <c r="J191" s="5"/>
      <c r="K191" s="5"/>
      <c r="L191" s="69"/>
      <c r="M191" s="69"/>
      <c r="N191" s="5"/>
      <c r="O191" s="5"/>
      <c r="P191" s="8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6"/>
      <c r="AB191" s="5"/>
      <c r="AC191" s="34"/>
      <c r="AD191" s="34"/>
      <c r="AE191" s="6"/>
    </row>
    <row r="192" spans="4:31" x14ac:dyDescent="0.2">
      <c r="D192" s="5"/>
      <c r="E192" s="5"/>
      <c r="F192" s="5"/>
      <c r="G192" s="5"/>
      <c r="H192" s="5"/>
      <c r="I192" s="5"/>
      <c r="J192" s="5"/>
      <c r="K192" s="5"/>
      <c r="L192" s="69"/>
      <c r="M192" s="69"/>
      <c r="N192" s="5"/>
      <c r="O192" s="5"/>
      <c r="P192" s="8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6"/>
      <c r="AB192" s="5"/>
      <c r="AC192" s="34"/>
      <c r="AD192" s="34"/>
      <c r="AE192" s="6"/>
    </row>
    <row r="193" spans="4:31" x14ac:dyDescent="0.2">
      <c r="D193" s="5"/>
      <c r="E193" s="5"/>
      <c r="F193" s="5"/>
      <c r="G193" s="5"/>
      <c r="H193" s="5"/>
      <c r="I193" s="5"/>
      <c r="J193" s="5"/>
      <c r="K193" s="5"/>
      <c r="L193" s="69"/>
      <c r="M193" s="69"/>
      <c r="N193" s="5"/>
      <c r="O193" s="5"/>
      <c r="P193" s="8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6"/>
      <c r="AB193" s="5"/>
      <c r="AC193" s="34"/>
      <c r="AD193" s="34"/>
      <c r="AE193" s="6"/>
    </row>
    <row r="194" spans="4:31" x14ac:dyDescent="0.2">
      <c r="D194" s="5"/>
      <c r="E194" s="5"/>
      <c r="F194" s="5"/>
      <c r="G194" s="5"/>
      <c r="H194" s="5"/>
      <c r="I194" s="5"/>
      <c r="J194" s="5"/>
      <c r="K194" s="5"/>
      <c r="L194" s="69"/>
      <c r="M194" s="69"/>
      <c r="N194" s="5"/>
      <c r="O194" s="5"/>
      <c r="P194" s="8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6"/>
      <c r="AB194" s="5"/>
      <c r="AC194" s="34"/>
      <c r="AD194" s="34"/>
      <c r="AE194" s="6"/>
    </row>
    <row r="195" spans="4:31" x14ac:dyDescent="0.2">
      <c r="D195" s="5"/>
      <c r="E195" s="5"/>
      <c r="F195" s="5"/>
      <c r="G195" s="5"/>
      <c r="H195" s="5"/>
      <c r="I195" s="5"/>
      <c r="J195" s="5"/>
      <c r="K195" s="5"/>
      <c r="L195" s="69"/>
      <c r="M195" s="69"/>
      <c r="N195" s="5"/>
      <c r="O195" s="5"/>
      <c r="P195" s="8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6"/>
      <c r="AB195" s="5"/>
      <c r="AC195" s="34"/>
      <c r="AD195" s="34"/>
      <c r="AE195" s="6"/>
    </row>
    <row r="196" spans="4:31" x14ac:dyDescent="0.2">
      <c r="D196" s="5"/>
      <c r="E196" s="5"/>
      <c r="F196" s="5"/>
      <c r="G196" s="5"/>
      <c r="H196" s="5"/>
      <c r="I196" s="5"/>
      <c r="J196" s="5"/>
      <c r="K196" s="5"/>
      <c r="L196" s="69"/>
      <c r="M196" s="69"/>
      <c r="N196" s="5"/>
      <c r="O196" s="5"/>
      <c r="P196" s="8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6"/>
      <c r="AB196" s="5"/>
      <c r="AC196" s="34"/>
      <c r="AD196" s="34"/>
      <c r="AE196" s="6"/>
    </row>
    <row r="197" spans="4:31" x14ac:dyDescent="0.2">
      <c r="D197" s="5"/>
      <c r="E197" s="5"/>
      <c r="F197" s="5"/>
      <c r="G197" s="5"/>
      <c r="H197" s="5"/>
      <c r="I197" s="5"/>
      <c r="J197" s="5"/>
      <c r="K197" s="5"/>
      <c r="L197" s="69"/>
      <c r="M197" s="69"/>
      <c r="N197" s="5"/>
      <c r="O197" s="5"/>
      <c r="P197" s="8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6"/>
      <c r="AB197" s="5"/>
      <c r="AC197" s="34"/>
      <c r="AD197" s="34"/>
      <c r="AE197" s="6"/>
    </row>
    <row r="198" spans="4:31" x14ac:dyDescent="0.2">
      <c r="D198" s="5"/>
      <c r="E198" s="5"/>
      <c r="F198" s="5"/>
      <c r="G198" s="5"/>
      <c r="H198" s="5"/>
      <c r="I198" s="5"/>
      <c r="J198" s="5"/>
      <c r="K198" s="5"/>
      <c r="L198" s="69"/>
      <c r="M198" s="69"/>
      <c r="N198" s="5"/>
      <c r="O198" s="5"/>
      <c r="P198" s="8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6"/>
      <c r="AB198" s="5"/>
      <c r="AC198" s="34"/>
      <c r="AD198" s="34"/>
      <c r="AE198" s="6"/>
    </row>
    <row r="199" spans="4:31" x14ac:dyDescent="0.2">
      <c r="D199" s="5"/>
      <c r="E199" s="5"/>
      <c r="F199" s="5"/>
      <c r="G199" s="5"/>
      <c r="H199" s="5"/>
      <c r="I199" s="5"/>
      <c r="J199" s="5"/>
      <c r="K199" s="5"/>
      <c r="L199" s="69"/>
      <c r="M199" s="69"/>
      <c r="N199" s="5"/>
      <c r="O199" s="5"/>
      <c r="P199" s="8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6"/>
      <c r="AB199" s="5"/>
      <c r="AC199" s="34"/>
      <c r="AD199" s="34"/>
      <c r="AE199" s="6"/>
    </row>
    <row r="200" spans="4:31" x14ac:dyDescent="0.2">
      <c r="D200" s="5"/>
      <c r="E200" s="5"/>
      <c r="F200" s="5"/>
      <c r="G200" s="5"/>
      <c r="H200" s="5"/>
      <c r="I200" s="5"/>
      <c r="J200" s="5"/>
      <c r="K200" s="5"/>
      <c r="L200" s="69"/>
      <c r="M200" s="69"/>
      <c r="N200" s="5"/>
      <c r="O200" s="5"/>
      <c r="P200" s="8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6"/>
      <c r="AB200" s="5"/>
      <c r="AC200" s="34"/>
      <c r="AD200" s="34"/>
      <c r="AE200" s="6"/>
    </row>
    <row r="201" spans="4:31" x14ac:dyDescent="0.2">
      <c r="D201" s="5"/>
      <c r="E201" s="5"/>
      <c r="F201" s="5"/>
      <c r="G201" s="5"/>
      <c r="H201" s="5"/>
      <c r="I201" s="5"/>
      <c r="J201" s="5"/>
      <c r="K201" s="5"/>
      <c r="L201" s="69"/>
      <c r="M201" s="69"/>
      <c r="N201" s="5"/>
      <c r="O201" s="5"/>
      <c r="P201" s="8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6"/>
      <c r="AB201" s="5"/>
      <c r="AC201" s="34"/>
      <c r="AD201" s="34"/>
      <c r="AE201" s="6"/>
    </row>
    <row r="202" spans="4:31" x14ac:dyDescent="0.2">
      <c r="D202" s="5"/>
      <c r="E202" s="5"/>
      <c r="F202" s="5"/>
      <c r="G202" s="5"/>
      <c r="H202" s="5"/>
      <c r="I202" s="5"/>
      <c r="J202" s="5"/>
      <c r="K202" s="5"/>
      <c r="L202" s="69"/>
      <c r="M202" s="69"/>
      <c r="N202" s="5"/>
      <c r="O202" s="5"/>
      <c r="P202" s="8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6"/>
      <c r="AB202" s="5"/>
      <c r="AC202" s="34"/>
      <c r="AD202" s="34"/>
      <c r="AE202" s="6"/>
    </row>
    <row r="203" spans="4:31" x14ac:dyDescent="0.2">
      <c r="D203" s="5"/>
      <c r="E203" s="5"/>
      <c r="F203" s="5"/>
      <c r="G203" s="5"/>
      <c r="H203" s="5"/>
      <c r="I203" s="5"/>
      <c r="J203" s="5"/>
      <c r="K203" s="5"/>
      <c r="L203" s="69"/>
      <c r="M203" s="69"/>
      <c r="N203" s="5"/>
      <c r="O203" s="5"/>
      <c r="P203" s="8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6"/>
      <c r="AB203" s="5"/>
      <c r="AC203" s="34"/>
      <c r="AD203" s="34"/>
      <c r="AE203" s="6"/>
    </row>
    <row r="204" spans="4:31" x14ac:dyDescent="0.2">
      <c r="D204" s="5"/>
      <c r="E204" s="5"/>
      <c r="F204" s="5"/>
      <c r="G204" s="5"/>
      <c r="H204" s="5"/>
      <c r="I204" s="5"/>
      <c r="J204" s="5"/>
      <c r="K204" s="5"/>
      <c r="L204" s="69"/>
      <c r="M204" s="69"/>
      <c r="N204" s="5"/>
      <c r="O204" s="5"/>
      <c r="P204" s="8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6"/>
      <c r="AB204" s="5"/>
      <c r="AC204" s="34"/>
      <c r="AD204" s="34"/>
      <c r="AE204" s="6"/>
    </row>
    <row r="205" spans="4:31" x14ac:dyDescent="0.2">
      <c r="D205" s="5"/>
      <c r="E205" s="5"/>
      <c r="F205" s="5"/>
      <c r="G205" s="5"/>
      <c r="H205" s="5"/>
      <c r="I205" s="5"/>
      <c r="J205" s="5"/>
      <c r="K205" s="5"/>
      <c r="L205" s="69"/>
      <c r="M205" s="69"/>
      <c r="N205" s="5"/>
      <c r="O205" s="5"/>
      <c r="P205" s="8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6"/>
      <c r="AB205" s="5"/>
      <c r="AC205" s="34"/>
      <c r="AD205" s="34"/>
      <c r="AE205" s="6"/>
    </row>
    <row r="206" spans="4:31" x14ac:dyDescent="0.2">
      <c r="D206" s="5"/>
      <c r="E206" s="5"/>
      <c r="F206" s="5"/>
      <c r="G206" s="5"/>
      <c r="H206" s="5"/>
      <c r="I206" s="5"/>
      <c r="J206" s="5"/>
      <c r="K206" s="5"/>
      <c r="L206" s="69"/>
      <c r="M206" s="69"/>
      <c r="N206" s="5"/>
      <c r="O206" s="5"/>
      <c r="P206" s="8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6"/>
      <c r="AB206" s="5"/>
      <c r="AC206" s="34"/>
      <c r="AD206" s="34"/>
      <c r="AE206" s="6"/>
    </row>
    <row r="207" spans="4:31" x14ac:dyDescent="0.2">
      <c r="D207" s="5"/>
      <c r="E207" s="5"/>
      <c r="F207" s="5"/>
      <c r="G207" s="5"/>
      <c r="H207" s="5"/>
      <c r="I207" s="5"/>
      <c r="J207" s="5"/>
      <c r="K207" s="5"/>
      <c r="L207" s="69"/>
      <c r="M207" s="69"/>
      <c r="N207" s="5"/>
      <c r="O207" s="5"/>
      <c r="P207" s="8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6"/>
      <c r="AB207" s="5"/>
      <c r="AC207" s="34"/>
      <c r="AD207" s="34"/>
      <c r="AE207" s="6"/>
    </row>
    <row r="208" spans="4:31" x14ac:dyDescent="0.2">
      <c r="D208" s="5"/>
      <c r="E208" s="5"/>
      <c r="F208" s="5"/>
      <c r="G208" s="5"/>
      <c r="H208" s="5"/>
      <c r="I208" s="5"/>
      <c r="J208" s="5"/>
      <c r="K208" s="5"/>
      <c r="L208" s="69"/>
      <c r="M208" s="69"/>
      <c r="N208" s="5"/>
      <c r="O208" s="5"/>
      <c r="P208" s="8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6"/>
      <c r="AB208" s="5"/>
      <c r="AC208" s="34"/>
      <c r="AD208" s="34"/>
      <c r="AE208" s="6"/>
    </row>
    <row r="209" spans="4:31" x14ac:dyDescent="0.2">
      <c r="D209" s="5"/>
      <c r="E209" s="5"/>
      <c r="F209" s="5"/>
      <c r="G209" s="5"/>
      <c r="H209" s="5"/>
      <c r="I209" s="5"/>
      <c r="J209" s="5"/>
      <c r="K209" s="5"/>
      <c r="L209" s="69"/>
      <c r="M209" s="69"/>
      <c r="N209" s="5"/>
      <c r="O209" s="5"/>
      <c r="P209" s="8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6"/>
      <c r="AB209" s="5"/>
      <c r="AC209" s="34"/>
      <c r="AD209" s="34"/>
      <c r="AE209" s="6"/>
    </row>
    <row r="210" spans="4:31" x14ac:dyDescent="0.2">
      <c r="D210" s="5"/>
      <c r="E210" s="5"/>
      <c r="F210" s="5"/>
      <c r="G210" s="5"/>
      <c r="H210" s="5"/>
      <c r="I210" s="5"/>
      <c r="J210" s="5"/>
      <c r="K210" s="5"/>
      <c r="L210" s="69"/>
      <c r="M210" s="69"/>
      <c r="N210" s="5"/>
      <c r="O210" s="5"/>
      <c r="P210" s="8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6"/>
      <c r="AB210" s="5"/>
      <c r="AC210" s="34"/>
      <c r="AD210" s="34"/>
      <c r="AE210" s="6"/>
    </row>
    <row r="211" spans="4:31" x14ac:dyDescent="0.2">
      <c r="D211" s="5"/>
      <c r="E211" s="5"/>
      <c r="F211" s="5"/>
      <c r="G211" s="5"/>
      <c r="H211" s="5"/>
      <c r="I211" s="5"/>
      <c r="J211" s="5"/>
      <c r="K211" s="5"/>
      <c r="L211" s="69"/>
      <c r="M211" s="69"/>
      <c r="N211" s="5"/>
      <c r="O211" s="5"/>
      <c r="P211" s="8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6"/>
      <c r="AB211" s="5"/>
      <c r="AC211" s="34"/>
      <c r="AD211" s="34"/>
      <c r="AE211" s="6"/>
    </row>
    <row r="212" spans="4:31" x14ac:dyDescent="0.2">
      <c r="D212" s="5"/>
      <c r="E212" s="5"/>
      <c r="F212" s="5"/>
      <c r="G212" s="5"/>
      <c r="H212" s="5"/>
      <c r="I212" s="5"/>
      <c r="J212" s="5"/>
      <c r="K212" s="5"/>
      <c r="L212" s="69"/>
      <c r="M212" s="69"/>
      <c r="N212" s="5"/>
      <c r="O212" s="5"/>
      <c r="P212" s="8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6"/>
      <c r="AB212" s="5"/>
      <c r="AC212" s="34"/>
      <c r="AD212" s="34"/>
      <c r="AE212" s="6"/>
    </row>
    <row r="213" spans="4:31" x14ac:dyDescent="0.2">
      <c r="D213" s="5"/>
      <c r="E213" s="5"/>
      <c r="F213" s="5"/>
      <c r="G213" s="5"/>
      <c r="H213" s="5"/>
      <c r="I213" s="5"/>
      <c r="J213" s="5"/>
      <c r="K213" s="5"/>
      <c r="L213" s="69"/>
      <c r="M213" s="69"/>
      <c r="N213" s="5"/>
      <c r="O213" s="5"/>
      <c r="P213" s="8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6"/>
      <c r="AB213" s="5"/>
      <c r="AC213" s="34"/>
      <c r="AD213" s="34"/>
      <c r="AE213" s="6"/>
    </row>
    <row r="214" spans="4:31" x14ac:dyDescent="0.2">
      <c r="D214" s="5"/>
      <c r="E214" s="5"/>
      <c r="F214" s="5"/>
      <c r="G214" s="5"/>
      <c r="H214" s="5"/>
      <c r="I214" s="5"/>
      <c r="J214" s="5"/>
      <c r="K214" s="5"/>
      <c r="L214" s="69"/>
      <c r="M214" s="69"/>
      <c r="N214" s="5"/>
      <c r="O214" s="5"/>
      <c r="P214" s="8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6"/>
      <c r="AB214" s="5"/>
      <c r="AC214" s="34"/>
      <c r="AD214" s="34"/>
      <c r="AE214" s="6"/>
    </row>
    <row r="215" spans="4:31" x14ac:dyDescent="0.2">
      <c r="D215" s="5"/>
      <c r="E215" s="5"/>
      <c r="F215" s="5"/>
      <c r="G215" s="5"/>
      <c r="H215" s="5"/>
      <c r="I215" s="5"/>
      <c r="J215" s="5"/>
      <c r="K215" s="5"/>
      <c r="L215" s="69"/>
      <c r="M215" s="69"/>
      <c r="N215" s="5"/>
      <c r="O215" s="5"/>
      <c r="P215" s="8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6"/>
      <c r="AB215" s="5"/>
      <c r="AC215" s="34"/>
      <c r="AD215" s="34"/>
      <c r="AE215" s="6"/>
    </row>
    <row r="216" spans="4:31" x14ac:dyDescent="0.2">
      <c r="D216" s="5"/>
      <c r="E216" s="5"/>
      <c r="F216" s="5"/>
      <c r="G216" s="5"/>
      <c r="H216" s="5"/>
      <c r="I216" s="5"/>
      <c r="J216" s="5"/>
      <c r="K216" s="5"/>
      <c r="L216" s="69"/>
      <c r="M216" s="69"/>
      <c r="N216" s="5"/>
      <c r="O216" s="5"/>
      <c r="P216" s="8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6"/>
      <c r="AB216" s="5"/>
      <c r="AC216" s="34"/>
      <c r="AD216" s="34"/>
      <c r="AE216" s="6"/>
    </row>
    <row r="217" spans="4:31" x14ac:dyDescent="0.2">
      <c r="D217" s="5"/>
      <c r="E217" s="5"/>
      <c r="F217" s="5"/>
      <c r="G217" s="5"/>
      <c r="H217" s="5"/>
      <c r="I217" s="5"/>
      <c r="J217" s="5"/>
      <c r="K217" s="5"/>
      <c r="L217" s="69"/>
      <c r="M217" s="69"/>
      <c r="N217" s="5"/>
      <c r="O217" s="5"/>
      <c r="P217" s="8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6"/>
      <c r="AB217" s="5"/>
      <c r="AC217" s="34"/>
      <c r="AD217" s="34"/>
      <c r="AE217" s="6"/>
    </row>
    <row r="218" spans="4:31" x14ac:dyDescent="0.2">
      <c r="D218" s="5"/>
      <c r="E218" s="5"/>
      <c r="F218" s="5"/>
      <c r="G218" s="5"/>
      <c r="H218" s="5"/>
      <c r="I218" s="5"/>
      <c r="J218" s="5"/>
      <c r="K218" s="5"/>
      <c r="L218" s="69"/>
      <c r="M218" s="69"/>
      <c r="N218" s="5"/>
      <c r="O218" s="5"/>
      <c r="P218" s="8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6"/>
      <c r="AB218" s="5"/>
      <c r="AC218" s="34"/>
      <c r="AD218" s="34"/>
      <c r="AE218" s="6"/>
    </row>
    <row r="219" spans="4:31" x14ac:dyDescent="0.2">
      <c r="D219" s="5"/>
      <c r="E219" s="5"/>
      <c r="F219" s="5"/>
      <c r="G219" s="5"/>
      <c r="H219" s="5"/>
      <c r="I219" s="5"/>
      <c r="J219" s="5"/>
      <c r="K219" s="5"/>
      <c r="L219" s="69"/>
      <c r="M219" s="69"/>
      <c r="N219" s="5"/>
      <c r="O219" s="5"/>
      <c r="P219" s="8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6"/>
      <c r="AB219" s="5"/>
      <c r="AC219" s="34"/>
      <c r="AD219" s="34"/>
      <c r="AE219" s="6"/>
    </row>
    <row r="220" spans="4:31" x14ac:dyDescent="0.2">
      <c r="D220" s="5"/>
      <c r="E220" s="5"/>
      <c r="F220" s="5"/>
      <c r="G220" s="5"/>
      <c r="H220" s="5"/>
      <c r="I220" s="5"/>
      <c r="J220" s="5"/>
      <c r="K220" s="5"/>
      <c r="L220" s="69"/>
      <c r="M220" s="69"/>
      <c r="N220" s="5"/>
      <c r="O220" s="5"/>
      <c r="P220" s="8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6"/>
      <c r="AB220" s="5"/>
      <c r="AC220" s="34"/>
      <c r="AD220" s="34"/>
      <c r="AE220" s="6"/>
    </row>
    <row r="221" spans="4:31" x14ac:dyDescent="0.2">
      <c r="D221" s="5"/>
      <c r="E221" s="5"/>
      <c r="F221" s="5"/>
      <c r="G221" s="5"/>
      <c r="H221" s="5"/>
      <c r="I221" s="5"/>
      <c r="J221" s="5"/>
      <c r="K221" s="5"/>
      <c r="L221" s="69"/>
      <c r="M221" s="69"/>
      <c r="N221" s="5"/>
      <c r="O221" s="5"/>
      <c r="P221" s="8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6"/>
      <c r="AB221" s="5"/>
      <c r="AC221" s="34"/>
      <c r="AD221" s="34"/>
      <c r="AE221" s="6"/>
    </row>
    <row r="222" spans="4:31" x14ac:dyDescent="0.2">
      <c r="D222" s="5"/>
      <c r="E222" s="5"/>
      <c r="F222" s="5"/>
      <c r="G222" s="5"/>
      <c r="H222" s="5"/>
      <c r="I222" s="5"/>
      <c r="J222" s="5"/>
      <c r="K222" s="5"/>
      <c r="L222" s="69"/>
      <c r="M222" s="69"/>
      <c r="N222" s="5"/>
      <c r="O222" s="5"/>
      <c r="P222" s="8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6"/>
      <c r="AB222" s="5"/>
      <c r="AC222" s="34"/>
      <c r="AD222" s="34"/>
      <c r="AE222" s="6"/>
    </row>
    <row r="223" spans="4:31" x14ac:dyDescent="0.2">
      <c r="D223" s="5"/>
      <c r="E223" s="5"/>
      <c r="F223" s="5"/>
      <c r="G223" s="5"/>
      <c r="H223" s="5"/>
      <c r="I223" s="5"/>
      <c r="J223" s="5"/>
      <c r="K223" s="5"/>
      <c r="L223" s="69"/>
      <c r="M223" s="69"/>
      <c r="N223" s="5"/>
      <c r="O223" s="5"/>
      <c r="P223" s="8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6"/>
      <c r="AB223" s="5"/>
      <c r="AC223" s="34"/>
      <c r="AD223" s="34"/>
      <c r="AE223" s="6"/>
    </row>
    <row r="224" spans="4:31" x14ac:dyDescent="0.2">
      <c r="D224" s="5"/>
      <c r="E224" s="5"/>
      <c r="F224" s="5"/>
      <c r="G224" s="5"/>
      <c r="H224" s="5"/>
      <c r="I224" s="5"/>
      <c r="J224" s="5"/>
      <c r="K224" s="5"/>
      <c r="L224" s="69"/>
      <c r="M224" s="69"/>
      <c r="N224" s="5"/>
      <c r="O224" s="5"/>
      <c r="P224" s="8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6"/>
      <c r="AB224" s="5"/>
      <c r="AC224" s="34"/>
      <c r="AD224" s="34"/>
      <c r="AE224" s="6"/>
    </row>
    <row r="225" spans="4:31" x14ac:dyDescent="0.2">
      <c r="D225" s="5"/>
      <c r="E225" s="5"/>
      <c r="F225" s="5"/>
      <c r="G225" s="5"/>
      <c r="H225" s="5"/>
      <c r="I225" s="5"/>
      <c r="J225" s="5"/>
      <c r="K225" s="5"/>
      <c r="L225" s="69"/>
      <c r="M225" s="69"/>
      <c r="N225" s="5"/>
      <c r="O225" s="5"/>
      <c r="P225" s="8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6"/>
      <c r="AB225" s="5"/>
      <c r="AC225" s="34"/>
      <c r="AD225" s="34"/>
      <c r="AE225" s="6"/>
    </row>
    <row r="226" spans="4:31" x14ac:dyDescent="0.2">
      <c r="D226" s="5"/>
      <c r="E226" s="5"/>
      <c r="F226" s="5"/>
      <c r="G226" s="5"/>
      <c r="H226" s="5"/>
      <c r="I226" s="5"/>
      <c r="J226" s="5"/>
      <c r="K226" s="5"/>
      <c r="L226" s="69"/>
      <c r="M226" s="69"/>
      <c r="N226" s="5"/>
      <c r="O226" s="5"/>
      <c r="P226" s="8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6"/>
      <c r="AB226" s="5"/>
      <c r="AC226" s="34"/>
      <c r="AD226" s="34"/>
      <c r="AE226" s="6"/>
    </row>
    <row r="227" spans="4:31" x14ac:dyDescent="0.2">
      <c r="D227" s="5"/>
      <c r="E227" s="5"/>
      <c r="F227" s="5"/>
      <c r="G227" s="5"/>
      <c r="H227" s="5"/>
      <c r="I227" s="5"/>
      <c r="J227" s="5"/>
      <c r="K227" s="5"/>
      <c r="L227" s="69"/>
      <c r="M227" s="69"/>
      <c r="N227" s="5"/>
      <c r="O227" s="5"/>
      <c r="P227" s="8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6"/>
      <c r="AB227" s="5"/>
      <c r="AC227" s="34"/>
      <c r="AD227" s="34"/>
      <c r="AE227" s="6"/>
    </row>
    <row r="228" spans="4:31" x14ac:dyDescent="0.2">
      <c r="D228" s="5"/>
      <c r="E228" s="5"/>
      <c r="F228" s="5"/>
      <c r="G228" s="5"/>
      <c r="H228" s="5"/>
      <c r="I228" s="5"/>
      <c r="J228" s="5"/>
      <c r="K228" s="5"/>
      <c r="L228" s="69"/>
      <c r="M228" s="69"/>
      <c r="N228" s="5"/>
      <c r="O228" s="5"/>
      <c r="P228" s="8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6"/>
      <c r="AB228" s="5"/>
      <c r="AC228" s="34"/>
      <c r="AD228" s="34"/>
      <c r="AE228" s="6"/>
    </row>
    <row r="229" spans="4:31" x14ac:dyDescent="0.2">
      <c r="D229" s="5"/>
      <c r="E229" s="5"/>
      <c r="F229" s="5"/>
      <c r="G229" s="5"/>
      <c r="H229" s="5"/>
      <c r="I229" s="5"/>
      <c r="J229" s="5"/>
      <c r="K229" s="5"/>
      <c r="L229" s="69"/>
      <c r="M229" s="69"/>
      <c r="N229" s="5"/>
      <c r="O229" s="5"/>
      <c r="P229" s="8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6"/>
      <c r="AB229" s="5"/>
      <c r="AC229" s="34"/>
      <c r="AD229" s="34"/>
      <c r="AE229" s="6"/>
    </row>
    <row r="230" spans="4:31" x14ac:dyDescent="0.2">
      <c r="D230" s="5"/>
      <c r="E230" s="5"/>
      <c r="F230" s="5"/>
      <c r="G230" s="5"/>
      <c r="H230" s="5"/>
      <c r="I230" s="5"/>
      <c r="J230" s="5"/>
      <c r="K230" s="5"/>
      <c r="L230" s="69"/>
      <c r="M230" s="69"/>
      <c r="N230" s="5"/>
      <c r="O230" s="5"/>
      <c r="P230" s="8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6"/>
      <c r="AB230" s="5"/>
      <c r="AC230" s="34"/>
      <c r="AD230" s="34"/>
      <c r="AE230" s="6"/>
    </row>
    <row r="231" spans="4:31" x14ac:dyDescent="0.2">
      <c r="D231" s="5"/>
      <c r="E231" s="5"/>
      <c r="F231" s="5"/>
      <c r="G231" s="5"/>
      <c r="H231" s="5"/>
      <c r="I231" s="5"/>
      <c r="J231" s="5"/>
      <c r="K231" s="5"/>
      <c r="L231" s="69"/>
      <c r="M231" s="69"/>
      <c r="N231" s="5"/>
      <c r="O231" s="5"/>
      <c r="P231" s="8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6"/>
      <c r="AB231" s="5"/>
      <c r="AC231" s="34"/>
      <c r="AD231" s="34"/>
      <c r="AE231" s="6"/>
    </row>
    <row r="232" spans="4:31" x14ac:dyDescent="0.2">
      <c r="D232" s="5"/>
      <c r="E232" s="5"/>
      <c r="F232" s="5"/>
      <c r="G232" s="5"/>
      <c r="H232" s="5"/>
      <c r="I232" s="5"/>
      <c r="J232" s="5"/>
      <c r="K232" s="5"/>
      <c r="L232" s="69"/>
      <c r="M232" s="69"/>
      <c r="N232" s="5"/>
      <c r="O232" s="5"/>
      <c r="P232" s="8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6"/>
      <c r="AB232" s="5"/>
      <c r="AC232" s="34"/>
      <c r="AD232" s="34"/>
      <c r="AE232" s="6"/>
    </row>
    <row r="233" spans="4:31" x14ac:dyDescent="0.2">
      <c r="D233" s="5"/>
      <c r="E233" s="5"/>
      <c r="F233" s="5"/>
      <c r="G233" s="5"/>
      <c r="H233" s="5"/>
      <c r="I233" s="5"/>
      <c r="J233" s="5"/>
      <c r="K233" s="5"/>
      <c r="L233" s="69"/>
      <c r="M233" s="69"/>
      <c r="N233" s="5"/>
      <c r="O233" s="5"/>
      <c r="P233" s="8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6"/>
      <c r="AB233" s="5"/>
      <c r="AC233" s="34"/>
      <c r="AD233" s="34"/>
      <c r="AE233" s="6"/>
    </row>
    <row r="234" spans="4:31" x14ac:dyDescent="0.2">
      <c r="D234" s="5"/>
      <c r="E234" s="5"/>
      <c r="F234" s="5"/>
      <c r="G234" s="5"/>
      <c r="H234" s="5"/>
      <c r="I234" s="5"/>
      <c r="J234" s="5"/>
      <c r="K234" s="5"/>
      <c r="L234" s="69"/>
      <c r="M234" s="69"/>
      <c r="N234" s="5"/>
      <c r="O234" s="5"/>
      <c r="P234" s="8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6"/>
      <c r="AB234" s="5"/>
      <c r="AC234" s="34"/>
      <c r="AD234" s="34"/>
      <c r="AE234" s="6"/>
    </row>
    <row r="235" spans="4:31" x14ac:dyDescent="0.2">
      <c r="D235" s="5"/>
      <c r="E235" s="5"/>
      <c r="F235" s="5"/>
      <c r="G235" s="5"/>
      <c r="H235" s="5"/>
      <c r="I235" s="5"/>
      <c r="J235" s="5"/>
      <c r="K235" s="5"/>
      <c r="L235" s="69"/>
      <c r="M235" s="69"/>
      <c r="N235" s="5"/>
      <c r="O235" s="5"/>
      <c r="P235" s="8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6"/>
      <c r="AB235" s="5"/>
      <c r="AC235" s="34"/>
      <c r="AD235" s="34"/>
      <c r="AE235" s="6"/>
    </row>
    <row r="236" spans="4:31" x14ac:dyDescent="0.2">
      <c r="D236" s="5"/>
      <c r="E236" s="5"/>
      <c r="F236" s="5"/>
      <c r="G236" s="5"/>
      <c r="H236" s="5"/>
      <c r="I236" s="5"/>
      <c r="J236" s="5"/>
      <c r="K236" s="5"/>
      <c r="L236" s="69"/>
      <c r="M236" s="69"/>
      <c r="N236" s="5"/>
      <c r="O236" s="5"/>
      <c r="P236" s="8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6"/>
      <c r="AB236" s="5"/>
      <c r="AC236" s="34"/>
      <c r="AD236" s="34"/>
      <c r="AE236" s="6"/>
    </row>
    <row r="237" spans="4:31" x14ac:dyDescent="0.2">
      <c r="D237" s="5"/>
      <c r="E237" s="5"/>
      <c r="F237" s="5"/>
      <c r="G237" s="5"/>
      <c r="H237" s="5"/>
      <c r="I237" s="5"/>
      <c r="J237" s="5"/>
      <c r="K237" s="5"/>
      <c r="L237" s="69"/>
      <c r="M237" s="69"/>
      <c r="N237" s="5"/>
      <c r="O237" s="5"/>
      <c r="P237" s="8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6"/>
      <c r="AB237" s="5"/>
      <c r="AC237" s="34"/>
      <c r="AD237" s="34"/>
      <c r="AE237" s="6"/>
    </row>
    <row r="238" spans="4:31" x14ac:dyDescent="0.2">
      <c r="D238" s="5"/>
      <c r="E238" s="5"/>
      <c r="F238" s="5"/>
      <c r="G238" s="5"/>
      <c r="H238" s="5"/>
      <c r="I238" s="5"/>
      <c r="J238" s="5"/>
      <c r="K238" s="5"/>
      <c r="L238" s="69"/>
      <c r="M238" s="69"/>
      <c r="N238" s="5"/>
      <c r="O238" s="5"/>
      <c r="P238" s="8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6"/>
      <c r="AB238" s="5"/>
      <c r="AC238" s="34"/>
      <c r="AD238" s="34"/>
      <c r="AE238" s="6"/>
    </row>
    <row r="239" spans="4:31" x14ac:dyDescent="0.2">
      <c r="D239" s="5"/>
      <c r="E239" s="5"/>
      <c r="F239" s="5"/>
      <c r="G239" s="5"/>
      <c r="H239" s="5"/>
      <c r="I239" s="5"/>
      <c r="J239" s="5"/>
      <c r="K239" s="5"/>
      <c r="L239" s="69"/>
      <c r="M239" s="69"/>
      <c r="N239" s="5"/>
      <c r="O239" s="5"/>
      <c r="P239" s="8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6"/>
      <c r="AB239" s="5"/>
      <c r="AC239" s="34"/>
      <c r="AD239" s="34"/>
      <c r="AE239" s="6"/>
    </row>
    <row r="240" spans="4:31" x14ac:dyDescent="0.2">
      <c r="D240" s="5"/>
      <c r="E240" s="5"/>
      <c r="F240" s="5"/>
      <c r="G240" s="5"/>
      <c r="H240" s="5"/>
      <c r="I240" s="5"/>
      <c r="J240" s="5"/>
      <c r="K240" s="5"/>
      <c r="L240" s="69"/>
      <c r="M240" s="69"/>
      <c r="N240" s="5"/>
      <c r="O240" s="5"/>
      <c r="P240" s="8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6"/>
      <c r="AB240" s="5"/>
      <c r="AC240" s="34"/>
      <c r="AD240" s="34"/>
      <c r="AE240" s="6"/>
    </row>
    <row r="241" spans="4:31" x14ac:dyDescent="0.2">
      <c r="D241" s="5"/>
      <c r="E241" s="5"/>
      <c r="F241" s="5"/>
      <c r="G241" s="5"/>
      <c r="H241" s="5"/>
      <c r="I241" s="5"/>
      <c r="J241" s="5"/>
      <c r="K241" s="5"/>
      <c r="L241" s="69"/>
      <c r="M241" s="69"/>
      <c r="N241" s="5"/>
      <c r="O241" s="5"/>
      <c r="P241" s="8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6"/>
      <c r="AB241" s="5"/>
      <c r="AC241" s="34"/>
      <c r="AD241" s="34"/>
      <c r="AE241" s="6"/>
    </row>
    <row r="242" spans="4:31" x14ac:dyDescent="0.2">
      <c r="D242" s="5"/>
      <c r="E242" s="5"/>
      <c r="F242" s="5"/>
      <c r="G242" s="5"/>
      <c r="H242" s="5"/>
      <c r="I242" s="5"/>
      <c r="J242" s="5"/>
      <c r="K242" s="5"/>
      <c r="L242" s="69"/>
      <c r="M242" s="69"/>
      <c r="N242" s="5"/>
      <c r="O242" s="5"/>
      <c r="P242" s="8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6"/>
      <c r="AB242" s="5"/>
      <c r="AC242" s="34"/>
      <c r="AD242" s="34"/>
      <c r="AE242" s="6"/>
    </row>
    <row r="243" spans="4:31" x14ac:dyDescent="0.2">
      <c r="D243" s="5"/>
      <c r="E243" s="5"/>
      <c r="F243" s="5"/>
      <c r="G243" s="5"/>
      <c r="H243" s="5"/>
      <c r="I243" s="5"/>
      <c r="J243" s="5"/>
      <c r="K243" s="5"/>
      <c r="L243" s="69"/>
      <c r="M243" s="69"/>
      <c r="N243" s="5"/>
      <c r="O243" s="5"/>
      <c r="P243" s="8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6"/>
      <c r="AB243" s="5"/>
      <c r="AC243" s="34"/>
      <c r="AD243" s="34"/>
      <c r="AE243" s="6"/>
    </row>
    <row r="244" spans="4:31" x14ac:dyDescent="0.2">
      <c r="D244" s="5"/>
      <c r="E244" s="5"/>
      <c r="F244" s="5"/>
      <c r="G244" s="5"/>
      <c r="H244" s="5"/>
      <c r="I244" s="5"/>
      <c r="J244" s="5"/>
      <c r="K244" s="5"/>
      <c r="L244" s="69"/>
      <c r="M244" s="69"/>
      <c r="N244" s="5"/>
      <c r="O244" s="5"/>
      <c r="P244" s="8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6"/>
      <c r="AB244" s="5"/>
      <c r="AC244" s="34"/>
      <c r="AD244" s="34"/>
      <c r="AE244" s="6"/>
    </row>
    <row r="245" spans="4:31" x14ac:dyDescent="0.2">
      <c r="D245" s="5"/>
      <c r="E245" s="5"/>
      <c r="F245" s="5"/>
      <c r="G245" s="5"/>
      <c r="H245" s="5"/>
      <c r="I245" s="5"/>
      <c r="J245" s="5"/>
      <c r="K245" s="5"/>
      <c r="L245" s="69"/>
      <c r="M245" s="69"/>
      <c r="N245" s="5"/>
      <c r="O245" s="5"/>
      <c r="P245" s="8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6"/>
      <c r="AB245" s="5"/>
      <c r="AC245" s="34"/>
      <c r="AD245" s="34"/>
      <c r="AE245" s="6"/>
    </row>
    <row r="246" spans="4:31" x14ac:dyDescent="0.2">
      <c r="D246" s="5"/>
      <c r="E246" s="5"/>
      <c r="F246" s="5"/>
      <c r="G246" s="5"/>
      <c r="H246" s="5"/>
      <c r="I246" s="5"/>
      <c r="J246" s="5"/>
      <c r="K246" s="5"/>
      <c r="L246" s="69"/>
      <c r="M246" s="69"/>
      <c r="N246" s="5"/>
      <c r="O246" s="5"/>
      <c r="P246" s="8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6"/>
      <c r="AB246" s="5"/>
      <c r="AC246" s="34"/>
      <c r="AD246" s="34"/>
      <c r="AE246" s="6"/>
    </row>
    <row r="247" spans="4:31" x14ac:dyDescent="0.2">
      <c r="D247" s="5"/>
      <c r="E247" s="5"/>
      <c r="F247" s="5"/>
      <c r="G247" s="5"/>
      <c r="H247" s="5"/>
      <c r="I247" s="5"/>
      <c r="J247" s="5"/>
      <c r="K247" s="5"/>
      <c r="L247" s="69"/>
      <c r="M247" s="69"/>
      <c r="N247" s="5"/>
      <c r="O247" s="5"/>
      <c r="P247" s="8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6"/>
      <c r="AB247" s="5"/>
      <c r="AC247" s="34"/>
      <c r="AD247" s="34"/>
      <c r="AE247" s="6"/>
    </row>
    <row r="248" spans="4:31" x14ac:dyDescent="0.2">
      <c r="D248" s="5"/>
      <c r="E248" s="5"/>
      <c r="F248" s="5"/>
      <c r="G248" s="5"/>
      <c r="H248" s="5"/>
      <c r="I248" s="5"/>
      <c r="J248" s="5"/>
      <c r="K248" s="5"/>
      <c r="L248" s="69"/>
      <c r="M248" s="69"/>
      <c r="N248" s="5"/>
      <c r="O248" s="5"/>
      <c r="P248" s="8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6"/>
      <c r="AB248" s="5"/>
      <c r="AC248" s="34"/>
      <c r="AD248" s="34"/>
      <c r="AE248" s="6"/>
    </row>
    <row r="249" spans="4:31" x14ac:dyDescent="0.2">
      <c r="D249" s="5"/>
      <c r="E249" s="5"/>
      <c r="F249" s="5"/>
      <c r="G249" s="5"/>
      <c r="H249" s="5"/>
      <c r="I249" s="5"/>
      <c r="J249" s="5"/>
      <c r="K249" s="5"/>
      <c r="L249" s="69"/>
      <c r="M249" s="69"/>
      <c r="N249" s="5"/>
      <c r="O249" s="5"/>
      <c r="P249" s="8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6"/>
      <c r="AB249" s="5"/>
      <c r="AC249" s="34"/>
      <c r="AD249" s="34"/>
      <c r="AE249" s="6"/>
    </row>
    <row r="250" spans="4:31" x14ac:dyDescent="0.2">
      <c r="D250" s="5"/>
      <c r="E250" s="5"/>
      <c r="F250" s="5"/>
      <c r="G250" s="5"/>
      <c r="H250" s="5"/>
      <c r="I250" s="5"/>
      <c r="J250" s="5"/>
      <c r="K250" s="5"/>
      <c r="L250" s="69"/>
      <c r="M250" s="69"/>
      <c r="N250" s="5"/>
      <c r="O250" s="5"/>
      <c r="P250" s="8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6"/>
      <c r="AB250" s="5"/>
      <c r="AC250" s="34"/>
      <c r="AD250" s="34"/>
      <c r="AE250" s="6"/>
    </row>
    <row r="251" spans="4:31" x14ac:dyDescent="0.2">
      <c r="D251" s="5"/>
      <c r="E251" s="5"/>
      <c r="F251" s="5"/>
      <c r="G251" s="5"/>
      <c r="H251" s="5"/>
      <c r="I251" s="5"/>
      <c r="J251" s="5"/>
      <c r="K251" s="5"/>
      <c r="L251" s="69"/>
      <c r="M251" s="69"/>
      <c r="N251" s="5"/>
      <c r="O251" s="5"/>
      <c r="P251" s="8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6"/>
      <c r="AB251" s="5"/>
      <c r="AC251" s="34"/>
      <c r="AD251" s="34"/>
      <c r="AE251" s="6"/>
    </row>
    <row r="252" spans="4:31" x14ac:dyDescent="0.2">
      <c r="D252" s="5"/>
      <c r="E252" s="5"/>
      <c r="F252" s="5"/>
      <c r="G252" s="5"/>
      <c r="H252" s="5"/>
      <c r="I252" s="5"/>
      <c r="J252" s="5"/>
      <c r="K252" s="5"/>
      <c r="L252" s="69"/>
      <c r="M252" s="69"/>
      <c r="N252" s="5"/>
      <c r="O252" s="5"/>
      <c r="P252" s="8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6"/>
      <c r="AB252" s="5"/>
      <c r="AC252" s="34"/>
      <c r="AD252" s="34"/>
      <c r="AE252" s="6"/>
    </row>
    <row r="253" spans="4:31" x14ac:dyDescent="0.2">
      <c r="D253" s="5"/>
      <c r="E253" s="5"/>
      <c r="F253" s="5"/>
      <c r="G253" s="5"/>
      <c r="H253" s="5"/>
      <c r="I253" s="5"/>
      <c r="J253" s="5"/>
      <c r="K253" s="5"/>
      <c r="L253" s="69"/>
      <c r="M253" s="69"/>
      <c r="N253" s="5"/>
      <c r="O253" s="5"/>
      <c r="P253" s="8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6"/>
      <c r="AB253" s="5"/>
      <c r="AC253" s="34"/>
      <c r="AD253" s="34"/>
      <c r="AE253" s="6"/>
    </row>
    <row r="254" spans="4:31" x14ac:dyDescent="0.2">
      <c r="D254" s="5"/>
      <c r="E254" s="5"/>
      <c r="F254" s="5"/>
      <c r="G254" s="5"/>
      <c r="H254" s="5"/>
      <c r="I254" s="5"/>
      <c r="J254" s="5"/>
      <c r="K254" s="5"/>
      <c r="L254" s="69"/>
      <c r="M254" s="69"/>
      <c r="N254" s="5"/>
      <c r="O254" s="5"/>
      <c r="P254" s="8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6"/>
      <c r="AB254" s="5"/>
      <c r="AC254" s="34"/>
      <c r="AD254" s="34"/>
      <c r="AE254" s="6"/>
    </row>
    <row r="255" spans="4:31" x14ac:dyDescent="0.2">
      <c r="D255" s="5"/>
      <c r="E255" s="5"/>
      <c r="F255" s="5"/>
      <c r="G255" s="5"/>
      <c r="H255" s="5"/>
      <c r="I255" s="5"/>
      <c r="J255" s="5"/>
      <c r="K255" s="5"/>
      <c r="L255" s="69"/>
      <c r="M255" s="69"/>
      <c r="N255" s="5"/>
      <c r="O255" s="5"/>
      <c r="P255" s="8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6"/>
      <c r="AB255" s="5"/>
      <c r="AC255" s="34"/>
      <c r="AD255" s="34"/>
      <c r="AE255" s="6"/>
    </row>
    <row r="256" spans="4:31" x14ac:dyDescent="0.2">
      <c r="D256" s="5"/>
      <c r="E256" s="5"/>
      <c r="F256" s="5"/>
      <c r="G256" s="5"/>
      <c r="H256" s="5"/>
      <c r="I256" s="5"/>
      <c r="J256" s="5"/>
      <c r="K256" s="5"/>
      <c r="L256" s="69"/>
      <c r="M256" s="69"/>
      <c r="N256" s="5"/>
      <c r="O256" s="5"/>
      <c r="P256" s="8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6"/>
      <c r="AB256" s="5"/>
      <c r="AC256" s="34"/>
      <c r="AD256" s="34"/>
      <c r="AE256" s="6"/>
    </row>
    <row r="257" spans="4:31" x14ac:dyDescent="0.2">
      <c r="D257" s="5"/>
      <c r="E257" s="5"/>
      <c r="F257" s="5"/>
      <c r="G257" s="5"/>
      <c r="H257" s="5"/>
      <c r="I257" s="5"/>
      <c r="J257" s="5"/>
      <c r="K257" s="5"/>
      <c r="L257" s="69"/>
      <c r="M257" s="69"/>
      <c r="N257" s="5"/>
      <c r="O257" s="5"/>
      <c r="P257" s="8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6"/>
      <c r="AB257" s="5"/>
      <c r="AC257" s="34"/>
      <c r="AD257" s="34"/>
      <c r="AE257" s="6"/>
    </row>
    <row r="258" spans="4:31" x14ac:dyDescent="0.2">
      <c r="D258" s="5"/>
      <c r="E258" s="5"/>
      <c r="F258" s="5"/>
      <c r="G258" s="5"/>
      <c r="H258" s="5"/>
      <c r="I258" s="5"/>
      <c r="J258" s="5"/>
      <c r="K258" s="5"/>
      <c r="L258" s="69"/>
      <c r="M258" s="69"/>
      <c r="N258" s="5"/>
      <c r="O258" s="5"/>
      <c r="P258" s="8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6"/>
      <c r="AB258" s="5"/>
      <c r="AC258" s="34"/>
      <c r="AD258" s="34"/>
      <c r="AE258" s="6"/>
    </row>
    <row r="259" spans="4:31" x14ac:dyDescent="0.2">
      <c r="D259" s="5"/>
      <c r="E259" s="5"/>
      <c r="F259" s="5"/>
      <c r="G259" s="5"/>
      <c r="H259" s="5"/>
      <c r="I259" s="5"/>
      <c r="J259" s="5"/>
      <c r="K259" s="5"/>
      <c r="L259" s="69"/>
      <c r="M259" s="69"/>
      <c r="N259" s="5"/>
      <c r="O259" s="5"/>
      <c r="P259" s="8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6"/>
      <c r="AB259" s="5"/>
      <c r="AC259" s="34"/>
      <c r="AD259" s="34"/>
      <c r="AE259" s="6"/>
    </row>
    <row r="260" spans="4:31" x14ac:dyDescent="0.2">
      <c r="D260" s="5"/>
      <c r="E260" s="5"/>
      <c r="F260" s="5"/>
      <c r="G260" s="5"/>
      <c r="H260" s="5"/>
      <c r="I260" s="5"/>
      <c r="J260" s="5"/>
      <c r="K260" s="5"/>
      <c r="L260" s="69"/>
      <c r="M260" s="69"/>
      <c r="N260" s="5"/>
      <c r="O260" s="5"/>
      <c r="P260" s="8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6"/>
      <c r="AB260" s="5"/>
      <c r="AC260" s="34"/>
      <c r="AD260" s="34"/>
      <c r="AE260" s="6"/>
    </row>
    <row r="261" spans="4:31" x14ac:dyDescent="0.2">
      <c r="D261" s="5"/>
      <c r="E261" s="5"/>
      <c r="F261" s="5"/>
      <c r="G261" s="5"/>
      <c r="H261" s="5"/>
      <c r="I261" s="5"/>
      <c r="J261" s="5"/>
      <c r="K261" s="5"/>
      <c r="L261" s="69"/>
      <c r="M261" s="69"/>
      <c r="N261" s="5"/>
      <c r="O261" s="5"/>
      <c r="P261" s="8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6"/>
      <c r="AB261" s="5"/>
      <c r="AC261" s="34"/>
      <c r="AD261" s="34"/>
      <c r="AE261" s="6"/>
    </row>
    <row r="262" spans="4:31" x14ac:dyDescent="0.2">
      <c r="D262" s="5"/>
      <c r="E262" s="5"/>
      <c r="F262" s="5"/>
      <c r="G262" s="5"/>
      <c r="H262" s="5"/>
      <c r="I262" s="5"/>
      <c r="J262" s="5"/>
      <c r="K262" s="5"/>
      <c r="L262" s="69"/>
      <c r="M262" s="69"/>
      <c r="N262" s="5"/>
      <c r="O262" s="5"/>
      <c r="P262" s="8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6"/>
      <c r="AB262" s="5"/>
      <c r="AC262" s="34"/>
      <c r="AD262" s="34"/>
      <c r="AE262" s="6"/>
    </row>
    <row r="263" spans="4:31" x14ac:dyDescent="0.2">
      <c r="D263" s="5"/>
      <c r="E263" s="5"/>
      <c r="F263" s="5"/>
      <c r="G263" s="5"/>
      <c r="H263" s="5"/>
      <c r="I263" s="5"/>
      <c r="J263" s="5"/>
      <c r="K263" s="5"/>
      <c r="L263" s="69"/>
      <c r="M263" s="69"/>
      <c r="N263" s="5"/>
      <c r="O263" s="5"/>
      <c r="P263" s="8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6"/>
      <c r="AB263" s="5"/>
      <c r="AC263" s="34"/>
      <c r="AD263" s="34"/>
      <c r="AE263" s="6"/>
    </row>
    <row r="264" spans="4:31" x14ac:dyDescent="0.2">
      <c r="D264" s="5"/>
      <c r="E264" s="5"/>
      <c r="F264" s="5"/>
      <c r="G264" s="5"/>
      <c r="H264" s="5"/>
      <c r="I264" s="5"/>
      <c r="J264" s="5"/>
      <c r="K264" s="5"/>
      <c r="L264" s="69"/>
      <c r="M264" s="69"/>
      <c r="N264" s="5"/>
      <c r="O264" s="5"/>
      <c r="P264" s="8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6"/>
      <c r="AB264" s="5"/>
      <c r="AC264" s="34"/>
      <c r="AD264" s="34"/>
      <c r="AE264" s="6"/>
    </row>
    <row r="265" spans="4:31" x14ac:dyDescent="0.2">
      <c r="D265" s="5"/>
      <c r="E265" s="5"/>
      <c r="F265" s="5"/>
      <c r="G265" s="5"/>
      <c r="H265" s="5"/>
      <c r="I265" s="5"/>
      <c r="J265" s="5"/>
      <c r="K265" s="5"/>
      <c r="L265" s="69"/>
      <c r="M265" s="69"/>
      <c r="N265" s="5"/>
      <c r="O265" s="5"/>
      <c r="P265" s="8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6"/>
      <c r="AB265" s="5"/>
      <c r="AC265" s="34"/>
      <c r="AD265" s="34"/>
      <c r="AE265" s="6"/>
    </row>
    <row r="266" spans="4:31" x14ac:dyDescent="0.2">
      <c r="D266" s="5"/>
      <c r="E266" s="5"/>
      <c r="F266" s="5"/>
      <c r="G266" s="5"/>
      <c r="H266" s="5"/>
      <c r="I266" s="5"/>
      <c r="J266" s="5"/>
      <c r="K266" s="5"/>
      <c r="L266" s="69"/>
      <c r="M266" s="69"/>
      <c r="N266" s="5"/>
      <c r="O266" s="5"/>
      <c r="P266" s="8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6"/>
      <c r="AB266" s="5"/>
      <c r="AC266" s="34"/>
      <c r="AD266" s="34"/>
      <c r="AE266" s="6"/>
    </row>
    <row r="267" spans="4:31" x14ac:dyDescent="0.2">
      <c r="D267" s="5"/>
      <c r="E267" s="5"/>
      <c r="F267" s="5"/>
      <c r="G267" s="5"/>
      <c r="H267" s="5"/>
      <c r="I267" s="5"/>
      <c r="J267" s="5"/>
      <c r="K267" s="5"/>
      <c r="L267" s="69"/>
      <c r="M267" s="69"/>
      <c r="N267" s="5"/>
      <c r="O267" s="5"/>
      <c r="P267" s="8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6"/>
      <c r="AB267" s="5"/>
      <c r="AC267" s="34"/>
      <c r="AD267" s="34"/>
      <c r="AE267" s="6"/>
    </row>
    <row r="268" spans="4:31" x14ac:dyDescent="0.2">
      <c r="D268" s="5"/>
      <c r="E268" s="5"/>
      <c r="F268" s="5"/>
      <c r="G268" s="5"/>
      <c r="H268" s="5"/>
      <c r="I268" s="5"/>
      <c r="J268" s="5"/>
      <c r="K268" s="5"/>
      <c r="L268" s="69"/>
      <c r="M268" s="69"/>
      <c r="N268" s="5"/>
      <c r="O268" s="5"/>
      <c r="P268" s="8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6"/>
      <c r="AB268" s="5"/>
      <c r="AC268" s="34"/>
      <c r="AD268" s="34"/>
      <c r="AE268" s="6"/>
    </row>
    <row r="269" spans="4:31" x14ac:dyDescent="0.2">
      <c r="D269" s="5"/>
      <c r="E269" s="5"/>
      <c r="F269" s="5"/>
      <c r="G269" s="5"/>
      <c r="H269" s="5"/>
      <c r="I269" s="5"/>
      <c r="J269" s="5"/>
      <c r="K269" s="5"/>
      <c r="L269" s="69"/>
      <c r="M269" s="69"/>
      <c r="N269" s="5"/>
      <c r="O269" s="5"/>
      <c r="P269" s="8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6"/>
      <c r="AB269" s="5"/>
      <c r="AC269" s="34"/>
      <c r="AD269" s="34"/>
      <c r="AE269" s="6"/>
    </row>
    <row r="270" spans="4:31" x14ac:dyDescent="0.2">
      <c r="D270" s="5"/>
      <c r="E270" s="5"/>
      <c r="F270" s="5"/>
      <c r="G270" s="5"/>
      <c r="H270" s="5"/>
      <c r="I270" s="5"/>
      <c r="J270" s="5"/>
      <c r="K270" s="5"/>
      <c r="L270" s="69"/>
      <c r="M270" s="69"/>
      <c r="N270" s="5"/>
      <c r="O270" s="5"/>
      <c r="P270" s="8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6"/>
      <c r="AB270" s="5"/>
      <c r="AC270" s="34"/>
      <c r="AD270" s="34"/>
      <c r="AE270" s="6"/>
    </row>
    <row r="271" spans="4:31" x14ac:dyDescent="0.2">
      <c r="D271" s="5"/>
      <c r="E271" s="5"/>
      <c r="F271" s="5"/>
      <c r="G271" s="5"/>
      <c r="H271" s="5"/>
      <c r="I271" s="5"/>
      <c r="J271" s="5"/>
      <c r="K271" s="5"/>
      <c r="L271" s="69"/>
      <c r="M271" s="69"/>
      <c r="N271" s="5"/>
      <c r="O271" s="5"/>
      <c r="P271" s="8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6"/>
      <c r="AB271" s="5"/>
      <c r="AC271" s="34"/>
      <c r="AD271" s="34"/>
      <c r="AE271" s="6"/>
    </row>
    <row r="272" spans="4:31" x14ac:dyDescent="0.2">
      <c r="D272" s="5"/>
      <c r="E272" s="5"/>
      <c r="F272" s="5"/>
      <c r="G272" s="5"/>
      <c r="H272" s="5"/>
      <c r="I272" s="5"/>
      <c r="J272" s="5"/>
      <c r="K272" s="5"/>
      <c r="L272" s="69"/>
      <c r="M272" s="69"/>
      <c r="N272" s="5"/>
      <c r="O272" s="5"/>
      <c r="P272" s="8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6"/>
      <c r="AB272" s="5"/>
      <c r="AC272" s="34"/>
      <c r="AD272" s="34"/>
      <c r="AE272" s="6"/>
    </row>
    <row r="273" spans="4:31" x14ac:dyDescent="0.2">
      <c r="D273" s="5"/>
      <c r="E273" s="5"/>
      <c r="F273" s="5"/>
      <c r="G273" s="5"/>
      <c r="H273" s="5"/>
      <c r="I273" s="5"/>
      <c r="J273" s="5"/>
      <c r="K273" s="5"/>
      <c r="L273" s="69"/>
      <c r="M273" s="69"/>
      <c r="N273" s="5"/>
      <c r="O273" s="5"/>
      <c r="P273" s="8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6"/>
      <c r="AB273" s="5"/>
      <c r="AC273" s="34"/>
      <c r="AD273" s="34"/>
      <c r="AE273" s="6"/>
    </row>
    <row r="274" spans="4:31" x14ac:dyDescent="0.2">
      <c r="D274" s="5"/>
      <c r="E274" s="5"/>
      <c r="F274" s="5"/>
      <c r="G274" s="5"/>
      <c r="H274" s="5"/>
      <c r="I274" s="5"/>
      <c r="J274" s="5"/>
      <c r="K274" s="5"/>
      <c r="L274" s="69"/>
      <c r="M274" s="69"/>
      <c r="N274" s="5"/>
      <c r="O274" s="5"/>
      <c r="P274" s="8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6"/>
      <c r="AB274" s="5"/>
      <c r="AC274" s="34"/>
      <c r="AD274" s="34"/>
      <c r="AE274" s="6"/>
    </row>
    <row r="275" spans="4:31" x14ac:dyDescent="0.2">
      <c r="D275" s="5"/>
      <c r="E275" s="5"/>
      <c r="F275" s="5"/>
      <c r="G275" s="5"/>
      <c r="H275" s="5"/>
      <c r="I275" s="5"/>
      <c r="J275" s="5"/>
      <c r="K275" s="5"/>
      <c r="L275" s="69"/>
      <c r="M275" s="69"/>
      <c r="N275" s="5"/>
      <c r="O275" s="5"/>
      <c r="P275" s="8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6"/>
      <c r="AB275" s="5"/>
      <c r="AC275" s="34"/>
      <c r="AD275" s="34"/>
      <c r="AE275" s="6"/>
    </row>
    <row r="276" spans="4:31" x14ac:dyDescent="0.2">
      <c r="D276" s="5"/>
      <c r="E276" s="5"/>
      <c r="F276" s="5"/>
      <c r="G276" s="5"/>
      <c r="H276" s="5"/>
      <c r="I276" s="5"/>
      <c r="J276" s="5"/>
      <c r="K276" s="5"/>
      <c r="L276" s="69"/>
      <c r="M276" s="69"/>
      <c r="N276" s="5"/>
      <c r="O276" s="5"/>
      <c r="P276" s="8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6"/>
      <c r="AB276" s="5"/>
      <c r="AC276" s="34"/>
      <c r="AD276" s="34"/>
      <c r="AE276" s="6"/>
    </row>
    <row r="277" spans="4:31" x14ac:dyDescent="0.2">
      <c r="D277" s="5"/>
      <c r="E277" s="5"/>
      <c r="F277" s="5"/>
      <c r="G277" s="5"/>
      <c r="H277" s="5"/>
      <c r="I277" s="5"/>
      <c r="J277" s="5"/>
      <c r="K277" s="5"/>
      <c r="L277" s="69"/>
      <c r="M277" s="69"/>
      <c r="N277" s="5"/>
      <c r="O277" s="5"/>
      <c r="P277" s="8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6"/>
      <c r="AB277" s="5"/>
      <c r="AC277" s="34"/>
      <c r="AD277" s="34"/>
      <c r="AE277" s="6"/>
    </row>
    <row r="278" spans="4:31" x14ac:dyDescent="0.2">
      <c r="D278" s="5"/>
      <c r="E278" s="5"/>
      <c r="F278" s="5"/>
      <c r="G278" s="5"/>
      <c r="H278" s="5"/>
      <c r="I278" s="5"/>
      <c r="J278" s="5"/>
      <c r="K278" s="5"/>
      <c r="L278" s="69"/>
      <c r="M278" s="69"/>
      <c r="N278" s="5"/>
      <c r="O278" s="5"/>
      <c r="P278" s="8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6"/>
      <c r="AB278" s="5"/>
      <c r="AC278" s="34"/>
      <c r="AD278" s="34"/>
      <c r="AE278" s="6"/>
    </row>
    <row r="279" spans="4:31" x14ac:dyDescent="0.2">
      <c r="D279" s="5"/>
      <c r="E279" s="5"/>
      <c r="F279" s="5"/>
      <c r="G279" s="5"/>
      <c r="H279" s="5"/>
      <c r="I279" s="5"/>
      <c r="J279" s="5"/>
      <c r="K279" s="5"/>
      <c r="L279" s="69"/>
      <c r="M279" s="69"/>
      <c r="N279" s="5"/>
      <c r="O279" s="5"/>
      <c r="P279" s="8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6"/>
      <c r="AB279" s="5"/>
      <c r="AC279" s="34"/>
      <c r="AD279" s="34"/>
      <c r="AE279" s="6"/>
    </row>
    <row r="280" spans="4:31" x14ac:dyDescent="0.2">
      <c r="D280" s="5"/>
      <c r="E280" s="5"/>
      <c r="F280" s="5"/>
      <c r="G280" s="5"/>
      <c r="H280" s="5"/>
      <c r="I280" s="5"/>
      <c r="J280" s="5"/>
      <c r="K280" s="5"/>
      <c r="L280" s="69"/>
      <c r="M280" s="69"/>
      <c r="N280" s="5"/>
      <c r="O280" s="5"/>
      <c r="P280" s="8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6"/>
      <c r="AB280" s="5"/>
      <c r="AC280" s="34"/>
      <c r="AD280" s="34"/>
      <c r="AE280" s="6"/>
    </row>
    <row r="281" spans="4:31" x14ac:dyDescent="0.2">
      <c r="D281" s="5"/>
      <c r="E281" s="5"/>
      <c r="F281" s="5"/>
      <c r="G281" s="5"/>
      <c r="H281" s="5"/>
      <c r="I281" s="5"/>
      <c r="J281" s="5"/>
      <c r="K281" s="5"/>
      <c r="L281" s="69"/>
      <c r="M281" s="69"/>
      <c r="N281" s="5"/>
      <c r="O281" s="5"/>
      <c r="P281" s="8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6"/>
      <c r="AB281" s="5"/>
      <c r="AC281" s="34"/>
      <c r="AD281" s="34"/>
      <c r="AE281" s="6"/>
    </row>
    <row r="282" spans="4:31" x14ac:dyDescent="0.2">
      <c r="D282" s="5"/>
      <c r="E282" s="5"/>
      <c r="F282" s="5"/>
      <c r="G282" s="5"/>
      <c r="H282" s="5"/>
      <c r="I282" s="5"/>
      <c r="J282" s="5"/>
      <c r="K282" s="5"/>
      <c r="L282" s="69"/>
      <c r="M282" s="69"/>
      <c r="N282" s="5"/>
      <c r="O282" s="5"/>
      <c r="P282" s="8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6"/>
      <c r="AB282" s="5"/>
      <c r="AC282" s="34"/>
      <c r="AD282" s="34"/>
      <c r="AE282" s="6"/>
    </row>
    <row r="283" spans="4:31" x14ac:dyDescent="0.2">
      <c r="D283" s="5"/>
      <c r="E283" s="5"/>
      <c r="F283" s="5"/>
      <c r="G283" s="5"/>
      <c r="H283" s="5"/>
      <c r="I283" s="5"/>
      <c r="J283" s="5"/>
      <c r="K283" s="5"/>
      <c r="L283" s="69"/>
      <c r="M283" s="69"/>
      <c r="N283" s="5"/>
      <c r="O283" s="5"/>
      <c r="P283" s="8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6"/>
      <c r="AB283" s="5"/>
      <c r="AC283" s="34"/>
      <c r="AD283" s="34"/>
      <c r="AE283" s="6"/>
    </row>
    <row r="284" spans="4:31" x14ac:dyDescent="0.2">
      <c r="D284" s="5"/>
      <c r="E284" s="5"/>
      <c r="F284" s="5"/>
      <c r="G284" s="5"/>
      <c r="H284" s="5"/>
      <c r="I284" s="5"/>
      <c r="J284" s="5"/>
      <c r="K284" s="5"/>
      <c r="L284" s="69"/>
      <c r="M284" s="69"/>
      <c r="N284" s="5"/>
      <c r="O284" s="5"/>
      <c r="P284" s="8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6"/>
      <c r="AB284" s="5"/>
      <c r="AC284" s="34"/>
      <c r="AD284" s="34"/>
      <c r="AE284" s="6"/>
    </row>
    <row r="285" spans="4:31" x14ac:dyDescent="0.2">
      <c r="D285" s="5"/>
      <c r="E285" s="5"/>
      <c r="F285" s="5"/>
      <c r="G285" s="5"/>
      <c r="H285" s="5"/>
      <c r="I285" s="5"/>
      <c r="J285" s="5"/>
      <c r="K285" s="5"/>
      <c r="L285" s="69"/>
      <c r="M285" s="69"/>
      <c r="N285" s="5"/>
      <c r="O285" s="5"/>
      <c r="P285" s="8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6"/>
      <c r="AB285" s="5"/>
      <c r="AC285" s="34"/>
      <c r="AD285" s="34"/>
      <c r="AE285" s="6"/>
    </row>
    <row r="286" spans="4:31" x14ac:dyDescent="0.2">
      <c r="D286" s="5"/>
      <c r="E286" s="5"/>
      <c r="F286" s="5"/>
      <c r="G286" s="5"/>
      <c r="H286" s="5"/>
      <c r="I286" s="5"/>
      <c r="J286" s="5"/>
      <c r="K286" s="5"/>
      <c r="L286" s="69"/>
      <c r="M286" s="69"/>
      <c r="N286" s="5"/>
      <c r="O286" s="5"/>
      <c r="P286" s="8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6"/>
      <c r="AB286" s="5"/>
      <c r="AC286" s="34"/>
      <c r="AD286" s="34"/>
      <c r="AE286" s="6"/>
    </row>
    <row r="287" spans="4:31" x14ac:dyDescent="0.2">
      <c r="D287" s="5"/>
      <c r="E287" s="5"/>
      <c r="F287" s="5"/>
      <c r="G287" s="5"/>
      <c r="H287" s="5"/>
      <c r="I287" s="5"/>
      <c r="J287" s="5"/>
      <c r="K287" s="5"/>
      <c r="L287" s="69"/>
      <c r="M287" s="69"/>
      <c r="N287" s="5"/>
      <c r="O287" s="5"/>
      <c r="P287" s="8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6"/>
      <c r="AB287" s="5"/>
      <c r="AC287" s="34"/>
      <c r="AD287" s="34"/>
      <c r="AE287" s="6"/>
    </row>
    <row r="288" spans="4:31" x14ac:dyDescent="0.2">
      <c r="D288" s="5"/>
      <c r="E288" s="5"/>
      <c r="F288" s="5"/>
      <c r="G288" s="5"/>
      <c r="H288" s="5"/>
      <c r="I288" s="5"/>
      <c r="J288" s="5"/>
      <c r="K288" s="5"/>
      <c r="L288" s="69"/>
      <c r="M288" s="69"/>
      <c r="N288" s="5"/>
      <c r="O288" s="5"/>
      <c r="P288" s="8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6"/>
      <c r="AB288" s="5"/>
      <c r="AC288" s="34"/>
      <c r="AD288" s="34"/>
      <c r="AE288" s="6"/>
    </row>
    <row r="289" spans="4:31" x14ac:dyDescent="0.2">
      <c r="D289" s="5"/>
      <c r="E289" s="5"/>
      <c r="F289" s="5"/>
      <c r="G289" s="5"/>
      <c r="H289" s="5"/>
      <c r="I289" s="5"/>
      <c r="J289" s="5"/>
      <c r="K289" s="5"/>
      <c r="L289" s="69"/>
      <c r="M289" s="69"/>
      <c r="N289" s="5"/>
      <c r="O289" s="5"/>
      <c r="P289" s="8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6"/>
      <c r="AB289" s="5"/>
      <c r="AC289" s="34"/>
      <c r="AD289" s="34"/>
      <c r="AE289" s="6"/>
    </row>
    <row r="290" spans="4:31" x14ac:dyDescent="0.2">
      <c r="D290" s="5"/>
      <c r="E290" s="5"/>
      <c r="F290" s="5"/>
      <c r="G290" s="5"/>
      <c r="H290" s="5"/>
      <c r="I290" s="5"/>
      <c r="J290" s="5"/>
      <c r="K290" s="5"/>
      <c r="L290" s="69"/>
      <c r="M290" s="69"/>
      <c r="N290" s="5"/>
      <c r="O290" s="5"/>
      <c r="P290" s="8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6"/>
      <c r="AB290" s="5"/>
      <c r="AC290" s="34"/>
      <c r="AD290" s="34"/>
      <c r="AE290" s="6"/>
    </row>
    <row r="291" spans="4:31" x14ac:dyDescent="0.2">
      <c r="D291" s="5"/>
      <c r="E291" s="5"/>
      <c r="F291" s="5"/>
      <c r="G291" s="5"/>
      <c r="H291" s="5"/>
      <c r="I291" s="5"/>
      <c r="J291" s="5"/>
      <c r="K291" s="5"/>
      <c r="L291" s="69"/>
      <c r="M291" s="69"/>
      <c r="N291" s="5"/>
      <c r="O291" s="5"/>
      <c r="P291" s="8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6"/>
      <c r="AB291" s="5"/>
      <c r="AC291" s="34"/>
      <c r="AD291" s="34"/>
      <c r="AE291" s="6"/>
    </row>
    <row r="292" spans="4:31" x14ac:dyDescent="0.2">
      <c r="D292" s="5"/>
      <c r="E292" s="5"/>
      <c r="F292" s="5"/>
      <c r="G292" s="5"/>
      <c r="H292" s="5"/>
      <c r="I292" s="5"/>
      <c r="J292" s="5"/>
      <c r="K292" s="5"/>
      <c r="L292" s="69"/>
      <c r="M292" s="69"/>
      <c r="N292" s="5"/>
      <c r="O292" s="5"/>
      <c r="P292" s="8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6"/>
      <c r="AB292" s="5"/>
      <c r="AC292" s="34"/>
      <c r="AD292" s="34"/>
      <c r="AE292" s="6"/>
    </row>
    <row r="293" spans="4:31" x14ac:dyDescent="0.2">
      <c r="D293" s="5"/>
      <c r="E293" s="5"/>
      <c r="F293" s="5"/>
      <c r="G293" s="5"/>
      <c r="H293" s="5"/>
      <c r="I293" s="5"/>
      <c r="J293" s="5"/>
      <c r="K293" s="5"/>
      <c r="L293" s="69"/>
      <c r="M293" s="69"/>
      <c r="N293" s="5"/>
      <c r="O293" s="5"/>
      <c r="P293" s="8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6"/>
      <c r="AB293" s="5"/>
      <c r="AC293" s="34"/>
      <c r="AD293" s="34"/>
      <c r="AE293" s="6"/>
    </row>
    <row r="294" spans="4:31" x14ac:dyDescent="0.2">
      <c r="D294" s="5"/>
      <c r="E294" s="5"/>
      <c r="F294" s="5"/>
      <c r="G294" s="5"/>
      <c r="H294" s="5"/>
      <c r="I294" s="5"/>
      <c r="J294" s="5"/>
      <c r="K294" s="5"/>
      <c r="L294" s="69"/>
      <c r="M294" s="69"/>
      <c r="N294" s="5"/>
      <c r="O294" s="5"/>
      <c r="P294" s="8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6"/>
      <c r="AB294" s="5"/>
      <c r="AC294" s="34"/>
      <c r="AD294" s="34"/>
      <c r="AE294" s="6"/>
    </row>
    <row r="295" spans="4:31" x14ac:dyDescent="0.2">
      <c r="D295" s="5"/>
      <c r="E295" s="5"/>
      <c r="F295" s="5"/>
      <c r="G295" s="5"/>
      <c r="H295" s="5"/>
      <c r="I295" s="5"/>
      <c r="J295" s="5"/>
      <c r="K295" s="5"/>
      <c r="L295" s="69"/>
      <c r="M295" s="69"/>
      <c r="N295" s="5"/>
      <c r="O295" s="5"/>
      <c r="P295" s="8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6"/>
      <c r="AB295" s="5"/>
      <c r="AC295" s="34"/>
      <c r="AD295" s="34"/>
      <c r="AE295" s="6"/>
    </row>
    <row r="296" spans="4:31" x14ac:dyDescent="0.2">
      <c r="D296" s="5"/>
      <c r="E296" s="5"/>
      <c r="F296" s="5"/>
      <c r="G296" s="5"/>
      <c r="H296" s="5"/>
      <c r="I296" s="5"/>
      <c r="J296" s="5"/>
      <c r="K296" s="5"/>
      <c r="L296" s="69"/>
      <c r="M296" s="69"/>
      <c r="N296" s="5"/>
      <c r="O296" s="5"/>
      <c r="P296" s="8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6"/>
      <c r="AB296" s="5"/>
      <c r="AC296" s="34"/>
      <c r="AD296" s="34"/>
      <c r="AE296" s="6"/>
    </row>
    <row r="297" spans="4:31" x14ac:dyDescent="0.2">
      <c r="D297" s="5"/>
      <c r="E297" s="5"/>
      <c r="F297" s="5"/>
      <c r="G297" s="5"/>
      <c r="H297" s="5"/>
      <c r="I297" s="5"/>
      <c r="J297" s="5"/>
      <c r="K297" s="5"/>
      <c r="L297" s="69"/>
      <c r="M297" s="69"/>
      <c r="N297" s="5"/>
      <c r="O297" s="5"/>
      <c r="P297" s="8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6"/>
      <c r="AB297" s="5"/>
      <c r="AC297" s="34"/>
      <c r="AD297" s="34"/>
      <c r="AE297" s="6"/>
    </row>
    <row r="298" spans="4:31" x14ac:dyDescent="0.2">
      <c r="D298" s="5"/>
      <c r="E298" s="5"/>
      <c r="F298" s="5"/>
      <c r="G298" s="5"/>
      <c r="H298" s="5"/>
      <c r="I298" s="5"/>
      <c r="J298" s="5"/>
      <c r="K298" s="5"/>
      <c r="L298" s="69"/>
      <c r="M298" s="69"/>
      <c r="N298" s="5"/>
      <c r="O298" s="5"/>
      <c r="P298" s="8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6"/>
      <c r="AB298" s="5"/>
      <c r="AC298" s="34"/>
      <c r="AD298" s="34"/>
      <c r="AE298" s="6"/>
    </row>
    <row r="299" spans="4:31" x14ac:dyDescent="0.2">
      <c r="D299" s="5"/>
      <c r="E299" s="5"/>
      <c r="F299" s="5"/>
      <c r="G299" s="5"/>
      <c r="H299" s="5"/>
      <c r="I299" s="5"/>
      <c r="J299" s="5"/>
      <c r="K299" s="5"/>
      <c r="L299" s="69"/>
      <c r="M299" s="69"/>
      <c r="N299" s="5"/>
      <c r="O299" s="5"/>
      <c r="P299" s="8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6"/>
      <c r="AB299" s="5"/>
      <c r="AC299" s="34"/>
      <c r="AD299" s="34"/>
      <c r="AE299" s="6"/>
    </row>
    <row r="300" spans="4:31" x14ac:dyDescent="0.2">
      <c r="D300" s="5"/>
      <c r="E300" s="5"/>
      <c r="F300" s="5"/>
      <c r="G300" s="5"/>
      <c r="H300" s="5"/>
      <c r="I300" s="5"/>
      <c r="J300" s="5"/>
      <c r="K300" s="5"/>
      <c r="L300" s="69"/>
      <c r="M300" s="69"/>
      <c r="N300" s="5"/>
      <c r="O300" s="5"/>
      <c r="P300" s="8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6"/>
      <c r="AB300" s="5"/>
      <c r="AC300" s="34"/>
      <c r="AD300" s="34"/>
      <c r="AE300" s="6"/>
    </row>
    <row r="301" spans="4:31" x14ac:dyDescent="0.2">
      <c r="D301" s="5"/>
      <c r="E301" s="5"/>
      <c r="F301" s="5"/>
      <c r="G301" s="5"/>
      <c r="H301" s="5"/>
      <c r="I301" s="5"/>
      <c r="J301" s="5"/>
      <c r="K301" s="5"/>
      <c r="L301" s="69"/>
      <c r="M301" s="69"/>
      <c r="N301" s="5"/>
      <c r="O301" s="5"/>
      <c r="P301" s="8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6"/>
      <c r="AB301" s="5"/>
      <c r="AC301" s="34"/>
      <c r="AD301" s="34"/>
      <c r="AE301" s="6"/>
    </row>
    <row r="302" spans="4:31" x14ac:dyDescent="0.2">
      <c r="D302" s="5"/>
      <c r="E302" s="5"/>
      <c r="F302" s="5"/>
      <c r="G302" s="5"/>
      <c r="H302" s="5"/>
      <c r="I302" s="5"/>
      <c r="J302" s="5"/>
      <c r="K302" s="5"/>
      <c r="L302" s="69"/>
      <c r="M302" s="69"/>
      <c r="N302" s="5"/>
      <c r="O302" s="5"/>
      <c r="P302" s="8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6"/>
      <c r="AB302" s="5"/>
      <c r="AC302" s="34"/>
      <c r="AD302" s="34"/>
      <c r="AE302" s="6"/>
    </row>
    <row r="303" spans="4:31" x14ac:dyDescent="0.2">
      <c r="D303" s="5"/>
      <c r="E303" s="5"/>
      <c r="F303" s="5"/>
      <c r="G303" s="5"/>
      <c r="H303" s="5"/>
      <c r="I303" s="5"/>
      <c r="J303" s="5"/>
      <c r="K303" s="5"/>
      <c r="L303" s="69"/>
      <c r="M303" s="69"/>
      <c r="N303" s="5"/>
      <c r="O303" s="5"/>
      <c r="P303" s="8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6"/>
      <c r="AB303" s="5"/>
      <c r="AC303" s="34"/>
      <c r="AD303" s="34"/>
      <c r="AE303" s="6"/>
    </row>
    <row r="304" spans="4:31" x14ac:dyDescent="0.2">
      <c r="D304" s="5"/>
      <c r="E304" s="5"/>
      <c r="F304" s="5"/>
      <c r="G304" s="5"/>
      <c r="H304" s="5"/>
      <c r="I304" s="5"/>
      <c r="J304" s="5"/>
      <c r="K304" s="5"/>
      <c r="L304" s="69"/>
      <c r="M304" s="69"/>
      <c r="N304" s="5"/>
      <c r="O304" s="5"/>
      <c r="P304" s="8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6"/>
      <c r="AB304" s="5"/>
      <c r="AC304" s="34"/>
      <c r="AD304" s="34"/>
      <c r="AE304" s="6"/>
    </row>
    <row r="305" spans="4:31" x14ac:dyDescent="0.2">
      <c r="D305" s="5"/>
      <c r="E305" s="5"/>
      <c r="F305" s="5"/>
      <c r="G305" s="5"/>
      <c r="H305" s="5"/>
      <c r="I305" s="5"/>
      <c r="J305" s="5"/>
      <c r="K305" s="5"/>
      <c r="L305" s="69"/>
      <c r="M305" s="69"/>
      <c r="N305" s="5"/>
      <c r="O305" s="5"/>
      <c r="P305" s="8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6"/>
      <c r="AB305" s="5"/>
      <c r="AC305" s="34"/>
      <c r="AD305" s="34"/>
      <c r="AE305" s="6"/>
    </row>
    <row r="306" spans="4:31" x14ac:dyDescent="0.2">
      <c r="D306" s="5"/>
      <c r="E306" s="5"/>
      <c r="F306" s="5"/>
      <c r="G306" s="5"/>
      <c r="H306" s="5"/>
      <c r="I306" s="5"/>
      <c r="J306" s="5"/>
      <c r="K306" s="5"/>
      <c r="L306" s="69"/>
      <c r="M306" s="69"/>
      <c r="N306" s="5"/>
      <c r="O306" s="5"/>
      <c r="P306" s="8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6"/>
      <c r="AB306" s="5"/>
      <c r="AC306" s="34"/>
      <c r="AD306" s="34"/>
      <c r="AE306" s="6"/>
    </row>
    <row r="307" spans="4:31" x14ac:dyDescent="0.2">
      <c r="D307" s="5"/>
      <c r="E307" s="5"/>
      <c r="F307" s="5"/>
      <c r="G307" s="5"/>
      <c r="H307" s="5"/>
      <c r="I307" s="5"/>
      <c r="J307" s="5"/>
      <c r="K307" s="5"/>
      <c r="L307" s="69"/>
      <c r="M307" s="69"/>
      <c r="N307" s="5"/>
      <c r="O307" s="5"/>
      <c r="P307" s="8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6"/>
      <c r="AB307" s="5"/>
      <c r="AC307" s="34"/>
      <c r="AD307" s="34"/>
      <c r="AE307" s="6"/>
    </row>
    <row r="308" spans="4:31" x14ac:dyDescent="0.2">
      <c r="D308" s="5"/>
      <c r="E308" s="5"/>
      <c r="F308" s="5"/>
      <c r="G308" s="5"/>
      <c r="H308" s="5"/>
      <c r="I308" s="5"/>
      <c r="J308" s="5"/>
      <c r="K308" s="5"/>
      <c r="L308" s="69"/>
      <c r="M308" s="69"/>
      <c r="N308" s="5"/>
      <c r="O308" s="5"/>
      <c r="P308" s="8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6"/>
      <c r="AB308" s="5"/>
      <c r="AC308" s="34"/>
      <c r="AD308" s="34"/>
      <c r="AE308" s="6"/>
    </row>
    <row r="309" spans="4:31" x14ac:dyDescent="0.2">
      <c r="D309" s="5"/>
      <c r="E309" s="5"/>
      <c r="F309" s="5"/>
      <c r="G309" s="5"/>
      <c r="H309" s="5"/>
      <c r="I309" s="5"/>
      <c r="J309" s="5"/>
      <c r="K309" s="5"/>
      <c r="L309" s="69"/>
      <c r="M309" s="69"/>
      <c r="N309" s="5"/>
      <c r="O309" s="5"/>
      <c r="P309" s="8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6"/>
      <c r="AB309" s="5"/>
      <c r="AC309" s="34"/>
      <c r="AD309" s="34"/>
      <c r="AE309" s="6"/>
    </row>
    <row r="310" spans="4:31" x14ac:dyDescent="0.2">
      <c r="D310" s="5"/>
      <c r="E310" s="5"/>
      <c r="F310" s="5"/>
      <c r="G310" s="5"/>
      <c r="H310" s="5"/>
      <c r="I310" s="5"/>
      <c r="J310" s="5"/>
      <c r="K310" s="5"/>
      <c r="L310" s="69"/>
      <c r="M310" s="69"/>
      <c r="N310" s="5"/>
      <c r="O310" s="5"/>
      <c r="P310" s="8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6"/>
      <c r="AB310" s="5"/>
      <c r="AC310" s="34"/>
      <c r="AD310" s="34"/>
      <c r="AE310" s="6"/>
    </row>
    <row r="311" spans="4:31" x14ac:dyDescent="0.2">
      <c r="D311" s="5"/>
      <c r="E311" s="5"/>
      <c r="F311" s="5"/>
      <c r="G311" s="5"/>
      <c r="H311" s="5"/>
      <c r="I311" s="5"/>
      <c r="J311" s="5"/>
      <c r="K311" s="5"/>
      <c r="L311" s="69"/>
      <c r="M311" s="69"/>
      <c r="N311" s="5"/>
      <c r="O311" s="5"/>
      <c r="P311" s="8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6"/>
      <c r="AB311" s="5"/>
      <c r="AC311" s="34"/>
      <c r="AD311" s="34"/>
      <c r="AE311" s="6"/>
    </row>
    <row r="312" spans="4:31" x14ac:dyDescent="0.2">
      <c r="D312" s="5"/>
      <c r="E312" s="5"/>
      <c r="F312" s="5"/>
      <c r="G312" s="5"/>
      <c r="H312" s="5"/>
      <c r="I312" s="5"/>
      <c r="J312" s="5"/>
      <c r="K312" s="5"/>
      <c r="L312" s="69"/>
      <c r="M312" s="69"/>
      <c r="N312" s="5"/>
      <c r="O312" s="5"/>
      <c r="P312" s="8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6"/>
      <c r="AB312" s="5"/>
      <c r="AC312" s="34"/>
      <c r="AD312" s="34"/>
      <c r="AE312" s="6"/>
    </row>
    <row r="313" spans="4:31" x14ac:dyDescent="0.2">
      <c r="D313" s="5"/>
      <c r="E313" s="5"/>
      <c r="F313" s="5"/>
      <c r="G313" s="5"/>
      <c r="H313" s="5"/>
      <c r="I313" s="5"/>
      <c r="J313" s="5"/>
      <c r="K313" s="5"/>
      <c r="L313" s="69"/>
      <c r="M313" s="69"/>
      <c r="N313" s="5"/>
      <c r="O313" s="5"/>
      <c r="P313" s="8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6"/>
      <c r="AB313" s="5"/>
      <c r="AC313" s="34"/>
      <c r="AD313" s="34"/>
      <c r="AE313" s="6"/>
    </row>
    <row r="314" spans="4:31" x14ac:dyDescent="0.2">
      <c r="D314" s="5"/>
      <c r="E314" s="5"/>
      <c r="F314" s="5"/>
      <c r="G314" s="5"/>
      <c r="H314" s="5"/>
      <c r="I314" s="5"/>
      <c r="J314" s="5"/>
      <c r="K314" s="5"/>
      <c r="L314" s="69"/>
      <c r="M314" s="69"/>
      <c r="N314" s="5"/>
      <c r="O314" s="5"/>
      <c r="P314" s="8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6"/>
      <c r="AB314" s="5"/>
      <c r="AC314" s="34"/>
      <c r="AD314" s="34"/>
      <c r="AE314" s="6"/>
    </row>
    <row r="315" spans="4:31" x14ac:dyDescent="0.2">
      <c r="D315" s="5"/>
      <c r="E315" s="5"/>
      <c r="F315" s="5"/>
      <c r="G315" s="5"/>
      <c r="H315" s="5"/>
      <c r="I315" s="5"/>
      <c r="J315" s="5"/>
      <c r="K315" s="5"/>
      <c r="L315" s="69"/>
      <c r="M315" s="69"/>
      <c r="N315" s="5"/>
      <c r="O315" s="5"/>
      <c r="P315" s="8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6"/>
      <c r="AB315" s="5"/>
      <c r="AC315" s="34"/>
      <c r="AD315" s="34"/>
      <c r="AE315" s="6"/>
    </row>
    <row r="316" spans="4:31" x14ac:dyDescent="0.2">
      <c r="D316" s="5"/>
      <c r="E316" s="5"/>
      <c r="F316" s="5"/>
      <c r="G316" s="5"/>
      <c r="H316" s="5"/>
      <c r="I316" s="5"/>
      <c r="J316" s="5"/>
      <c r="K316" s="5"/>
      <c r="L316" s="69"/>
      <c r="M316" s="69"/>
      <c r="N316" s="5"/>
      <c r="O316" s="5"/>
      <c r="P316" s="8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6"/>
      <c r="AB316" s="5"/>
      <c r="AC316" s="34"/>
      <c r="AD316" s="34"/>
      <c r="AE316" s="6"/>
    </row>
    <row r="317" spans="4:31" x14ac:dyDescent="0.2">
      <c r="D317" s="5"/>
      <c r="E317" s="5"/>
      <c r="F317" s="5"/>
      <c r="G317" s="5"/>
      <c r="H317" s="5"/>
      <c r="I317" s="5"/>
      <c r="J317" s="5"/>
      <c r="K317" s="5"/>
      <c r="L317" s="69"/>
      <c r="M317" s="69"/>
      <c r="N317" s="5"/>
      <c r="O317" s="5"/>
      <c r="P317" s="8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6"/>
      <c r="AB317" s="5"/>
      <c r="AC317" s="34"/>
      <c r="AD317" s="34"/>
      <c r="AE317" s="6"/>
    </row>
    <row r="318" spans="4:31" x14ac:dyDescent="0.2">
      <c r="D318" s="5"/>
      <c r="E318" s="5"/>
      <c r="F318" s="5"/>
      <c r="G318" s="5"/>
      <c r="H318" s="5"/>
      <c r="I318" s="5"/>
      <c r="J318" s="5"/>
      <c r="K318" s="5"/>
      <c r="L318" s="69"/>
      <c r="M318" s="69"/>
      <c r="N318" s="5"/>
      <c r="O318" s="5"/>
      <c r="P318" s="8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6"/>
      <c r="AB318" s="5"/>
      <c r="AC318" s="34"/>
      <c r="AD318" s="34"/>
      <c r="AE318" s="6"/>
    </row>
    <row r="319" spans="4:31" x14ac:dyDescent="0.2">
      <c r="D319" s="5"/>
      <c r="E319" s="5"/>
      <c r="F319" s="5"/>
      <c r="G319" s="5"/>
      <c r="H319" s="5"/>
      <c r="I319" s="5"/>
      <c r="J319" s="5"/>
      <c r="K319" s="5"/>
      <c r="L319" s="69"/>
      <c r="M319" s="69"/>
      <c r="N319" s="5"/>
      <c r="O319" s="5"/>
      <c r="P319" s="8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6"/>
      <c r="AB319" s="5"/>
      <c r="AC319" s="34"/>
      <c r="AD319" s="34"/>
      <c r="AE319" s="6"/>
    </row>
    <row r="320" spans="4:31" x14ac:dyDescent="0.2">
      <c r="D320" s="5"/>
      <c r="E320" s="5"/>
      <c r="F320" s="5"/>
      <c r="G320" s="5"/>
      <c r="H320" s="5"/>
      <c r="I320" s="5"/>
      <c r="J320" s="5"/>
      <c r="K320" s="5"/>
      <c r="L320" s="69"/>
      <c r="M320" s="69"/>
      <c r="N320" s="5"/>
      <c r="O320" s="5"/>
      <c r="P320" s="8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6"/>
      <c r="AB320" s="5"/>
      <c r="AC320" s="34"/>
      <c r="AD320" s="34"/>
      <c r="AE320" s="6"/>
    </row>
    <row r="321" spans="4:31" x14ac:dyDescent="0.2">
      <c r="D321" s="5"/>
      <c r="E321" s="5"/>
      <c r="F321" s="5"/>
      <c r="G321" s="5"/>
      <c r="H321" s="5"/>
      <c r="I321" s="5"/>
      <c r="J321" s="5"/>
      <c r="K321" s="5"/>
      <c r="L321" s="69"/>
      <c r="M321" s="69"/>
      <c r="N321" s="5"/>
      <c r="O321" s="5"/>
      <c r="P321" s="8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6"/>
      <c r="AB321" s="5"/>
      <c r="AC321" s="34"/>
      <c r="AD321" s="34"/>
      <c r="AE321" s="6"/>
    </row>
    <row r="322" spans="4:31" x14ac:dyDescent="0.2">
      <c r="D322" s="5"/>
      <c r="E322" s="5"/>
      <c r="F322" s="5"/>
      <c r="G322" s="5"/>
      <c r="H322" s="5"/>
      <c r="I322" s="5"/>
      <c r="J322" s="5"/>
      <c r="K322" s="5"/>
      <c r="L322" s="69"/>
      <c r="M322" s="69"/>
      <c r="N322" s="5"/>
      <c r="O322" s="5"/>
      <c r="P322" s="8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6"/>
      <c r="AB322" s="5"/>
      <c r="AC322" s="34"/>
      <c r="AD322" s="34"/>
      <c r="AE322" s="6"/>
    </row>
    <row r="323" spans="4:31" x14ac:dyDescent="0.2">
      <c r="D323" s="5"/>
      <c r="E323" s="5"/>
      <c r="F323" s="5"/>
      <c r="G323" s="5"/>
      <c r="H323" s="5"/>
      <c r="I323" s="5"/>
      <c r="J323" s="5"/>
      <c r="K323" s="5"/>
      <c r="L323" s="69"/>
      <c r="M323" s="69"/>
      <c r="N323" s="5"/>
      <c r="O323" s="5"/>
      <c r="P323" s="8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6"/>
      <c r="AB323" s="5"/>
      <c r="AC323" s="34"/>
      <c r="AD323" s="34"/>
      <c r="AE323" s="6"/>
    </row>
    <row r="324" spans="4:31" x14ac:dyDescent="0.2">
      <c r="D324" s="5"/>
      <c r="E324" s="5"/>
      <c r="F324" s="5"/>
      <c r="G324" s="5"/>
      <c r="H324" s="5"/>
      <c r="I324" s="5"/>
      <c r="J324" s="5"/>
      <c r="K324" s="5"/>
      <c r="L324" s="69"/>
      <c r="M324" s="69"/>
      <c r="N324" s="5"/>
      <c r="O324" s="5"/>
      <c r="P324" s="8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6"/>
      <c r="AB324" s="5"/>
      <c r="AC324" s="34"/>
      <c r="AD324" s="34"/>
      <c r="AE324" s="6"/>
    </row>
    <row r="325" spans="4:31" x14ac:dyDescent="0.2">
      <c r="D325" s="5"/>
      <c r="E325" s="5"/>
      <c r="F325" s="5"/>
      <c r="G325" s="5"/>
      <c r="H325" s="5"/>
      <c r="I325" s="5"/>
      <c r="J325" s="5"/>
      <c r="K325" s="5"/>
      <c r="L325" s="69"/>
      <c r="M325" s="69"/>
      <c r="N325" s="5"/>
      <c r="O325" s="5"/>
      <c r="P325" s="8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6"/>
      <c r="AB325" s="5"/>
      <c r="AC325" s="34"/>
      <c r="AD325" s="34"/>
      <c r="AE325" s="6"/>
    </row>
    <row r="326" spans="4:31" x14ac:dyDescent="0.2">
      <c r="D326" s="5"/>
      <c r="E326" s="5"/>
      <c r="F326" s="5"/>
      <c r="G326" s="5"/>
      <c r="H326" s="5"/>
      <c r="I326" s="5"/>
      <c r="J326" s="5"/>
      <c r="K326" s="5"/>
      <c r="L326" s="69"/>
      <c r="M326" s="69"/>
      <c r="N326" s="5"/>
      <c r="O326" s="5"/>
      <c r="P326" s="8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6"/>
      <c r="AB326" s="5"/>
      <c r="AC326" s="34"/>
      <c r="AD326" s="34"/>
      <c r="AE326" s="6"/>
    </row>
    <row r="327" spans="4:31" x14ac:dyDescent="0.2">
      <c r="D327" s="5"/>
      <c r="E327" s="5"/>
      <c r="F327" s="5"/>
      <c r="G327" s="5"/>
      <c r="H327" s="5"/>
      <c r="I327" s="5"/>
      <c r="J327" s="5"/>
      <c r="K327" s="5"/>
      <c r="L327" s="69"/>
      <c r="M327" s="69"/>
      <c r="N327" s="5"/>
      <c r="O327" s="5"/>
      <c r="P327" s="8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6"/>
      <c r="AB327" s="5"/>
      <c r="AC327" s="34"/>
      <c r="AD327" s="34"/>
      <c r="AE327" s="6"/>
    </row>
    <row r="328" spans="4:31" x14ac:dyDescent="0.2">
      <c r="D328" s="5"/>
      <c r="E328" s="5"/>
      <c r="F328" s="5"/>
      <c r="G328" s="5"/>
      <c r="H328" s="5"/>
      <c r="I328" s="5"/>
      <c r="J328" s="5"/>
      <c r="K328" s="5"/>
      <c r="L328" s="69"/>
      <c r="M328" s="69"/>
      <c r="N328" s="5"/>
      <c r="O328" s="5"/>
      <c r="P328" s="8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6"/>
      <c r="AB328" s="5"/>
      <c r="AC328" s="34"/>
      <c r="AD328" s="34"/>
      <c r="AE328" s="6"/>
    </row>
    <row r="329" spans="4:31" x14ac:dyDescent="0.2">
      <c r="D329" s="5"/>
      <c r="E329" s="5"/>
      <c r="F329" s="5"/>
      <c r="G329" s="5"/>
      <c r="H329" s="5"/>
      <c r="I329" s="5"/>
      <c r="J329" s="5"/>
      <c r="K329" s="5"/>
      <c r="L329" s="69"/>
      <c r="M329" s="69"/>
      <c r="N329" s="5"/>
      <c r="O329" s="5"/>
      <c r="P329" s="8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6"/>
      <c r="AB329" s="5"/>
      <c r="AC329" s="34"/>
      <c r="AD329" s="34"/>
      <c r="AE329" s="6"/>
    </row>
    <row r="330" spans="4:31" x14ac:dyDescent="0.2">
      <c r="D330" s="5"/>
      <c r="E330" s="5"/>
      <c r="F330" s="5"/>
      <c r="G330" s="5"/>
      <c r="H330" s="5"/>
      <c r="I330" s="5"/>
      <c r="J330" s="5"/>
      <c r="K330" s="5"/>
      <c r="L330" s="69"/>
      <c r="M330" s="69"/>
      <c r="N330" s="5"/>
      <c r="O330" s="5"/>
      <c r="P330" s="8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6"/>
      <c r="AB330" s="5"/>
      <c r="AC330" s="34"/>
      <c r="AD330" s="34"/>
      <c r="AE330" s="6"/>
    </row>
    <row r="331" spans="4:31" x14ac:dyDescent="0.2">
      <c r="D331" s="5"/>
      <c r="E331" s="5"/>
      <c r="F331" s="5"/>
      <c r="G331" s="5"/>
      <c r="H331" s="5"/>
      <c r="I331" s="5"/>
      <c r="J331" s="5"/>
      <c r="K331" s="5"/>
      <c r="L331" s="69"/>
      <c r="M331" s="69"/>
      <c r="N331" s="5"/>
      <c r="O331" s="5"/>
      <c r="P331" s="8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6"/>
      <c r="AB331" s="5"/>
      <c r="AC331" s="34"/>
      <c r="AD331" s="34"/>
      <c r="AE331" s="6"/>
    </row>
    <row r="332" spans="4:31" x14ac:dyDescent="0.2">
      <c r="D332" s="5"/>
      <c r="E332" s="5"/>
      <c r="F332" s="5"/>
      <c r="G332" s="5"/>
      <c r="H332" s="5"/>
      <c r="I332" s="5"/>
      <c r="J332" s="5"/>
      <c r="K332" s="5"/>
      <c r="L332" s="69"/>
      <c r="M332" s="69"/>
      <c r="N332" s="5"/>
      <c r="O332" s="5"/>
      <c r="P332" s="8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6"/>
      <c r="AB332" s="5"/>
      <c r="AC332" s="34"/>
      <c r="AD332" s="34"/>
      <c r="AE332" s="6"/>
    </row>
    <row r="333" spans="4:31" x14ac:dyDescent="0.2">
      <c r="D333" s="5"/>
      <c r="E333" s="5"/>
      <c r="F333" s="5"/>
      <c r="G333" s="5"/>
      <c r="H333" s="5"/>
      <c r="I333" s="5"/>
      <c r="J333" s="5"/>
      <c r="K333" s="5"/>
      <c r="L333" s="69"/>
      <c r="M333" s="69"/>
      <c r="N333" s="5"/>
      <c r="O333" s="5"/>
      <c r="P333" s="8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6"/>
      <c r="AB333" s="5"/>
      <c r="AC333" s="34"/>
      <c r="AD333" s="34"/>
      <c r="AE333" s="6"/>
    </row>
    <row r="334" spans="4:31" x14ac:dyDescent="0.2">
      <c r="D334" s="5"/>
      <c r="E334" s="5"/>
      <c r="F334" s="5"/>
      <c r="G334" s="5"/>
      <c r="H334" s="5"/>
      <c r="I334" s="5"/>
      <c r="J334" s="5"/>
      <c r="K334" s="5"/>
      <c r="L334" s="69"/>
      <c r="M334" s="69"/>
      <c r="N334" s="5"/>
      <c r="O334" s="5"/>
      <c r="P334" s="8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6"/>
      <c r="AB334" s="5"/>
      <c r="AC334" s="34"/>
      <c r="AD334" s="34"/>
      <c r="AE334" s="6"/>
    </row>
    <row r="335" spans="4:31" x14ac:dyDescent="0.2">
      <c r="D335" s="5"/>
      <c r="E335" s="5"/>
      <c r="F335" s="5"/>
      <c r="G335" s="5"/>
      <c r="H335" s="5"/>
      <c r="I335" s="5"/>
      <c r="J335" s="5"/>
      <c r="K335" s="5"/>
      <c r="L335" s="69"/>
      <c r="M335" s="69"/>
      <c r="N335" s="5"/>
      <c r="O335" s="5"/>
      <c r="P335" s="8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6"/>
      <c r="AB335" s="5"/>
      <c r="AC335" s="34"/>
      <c r="AD335" s="34"/>
      <c r="AE335" s="6"/>
    </row>
    <row r="336" spans="4:31" x14ac:dyDescent="0.2">
      <c r="D336" s="5"/>
      <c r="E336" s="5"/>
      <c r="F336" s="5"/>
      <c r="G336" s="5"/>
      <c r="H336" s="5"/>
      <c r="I336" s="5"/>
      <c r="J336" s="5"/>
      <c r="K336" s="5"/>
      <c r="L336" s="69"/>
      <c r="M336" s="69"/>
      <c r="N336" s="5"/>
      <c r="O336" s="5"/>
      <c r="P336" s="8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6"/>
      <c r="AB336" s="5"/>
      <c r="AC336" s="34"/>
      <c r="AD336" s="34"/>
      <c r="AE336" s="6"/>
    </row>
    <row r="337" spans="4:31" x14ac:dyDescent="0.2">
      <c r="D337" s="5"/>
      <c r="E337" s="5"/>
      <c r="F337" s="5"/>
      <c r="G337" s="5"/>
      <c r="H337" s="5"/>
      <c r="I337" s="5"/>
      <c r="J337" s="5"/>
      <c r="K337" s="5"/>
      <c r="L337" s="69"/>
      <c r="M337" s="69"/>
      <c r="N337" s="5"/>
      <c r="O337" s="5"/>
      <c r="P337" s="8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6"/>
      <c r="AB337" s="5"/>
      <c r="AC337" s="34"/>
      <c r="AD337" s="34"/>
      <c r="AE337" s="6"/>
    </row>
    <row r="338" spans="4:31" x14ac:dyDescent="0.2">
      <c r="D338" s="5"/>
      <c r="E338" s="5"/>
      <c r="F338" s="5"/>
      <c r="G338" s="5"/>
      <c r="H338" s="5"/>
      <c r="I338" s="5"/>
      <c r="J338" s="5"/>
      <c r="K338" s="5"/>
      <c r="L338" s="69"/>
      <c r="M338" s="69"/>
      <c r="N338" s="5"/>
      <c r="O338" s="5"/>
      <c r="P338" s="8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6"/>
      <c r="AB338" s="5"/>
      <c r="AC338" s="34"/>
      <c r="AD338" s="34"/>
      <c r="AE338" s="6"/>
    </row>
    <row r="339" spans="4:31" x14ac:dyDescent="0.2">
      <c r="D339" s="5"/>
      <c r="E339" s="5"/>
      <c r="F339" s="5"/>
      <c r="G339" s="5"/>
      <c r="H339" s="5"/>
      <c r="I339" s="5"/>
      <c r="J339" s="5"/>
      <c r="K339" s="5"/>
      <c r="L339" s="69"/>
      <c r="M339" s="69"/>
      <c r="N339" s="5"/>
      <c r="O339" s="5"/>
      <c r="P339" s="8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6"/>
      <c r="AB339" s="5"/>
      <c r="AC339" s="34"/>
      <c r="AD339" s="34"/>
      <c r="AE339" s="6"/>
    </row>
    <row r="340" spans="4:31" x14ac:dyDescent="0.2">
      <c r="D340" s="5"/>
      <c r="E340" s="5"/>
      <c r="F340" s="5"/>
      <c r="G340" s="5"/>
      <c r="H340" s="5"/>
      <c r="I340" s="5"/>
      <c r="J340" s="5"/>
      <c r="K340" s="5"/>
      <c r="L340" s="69"/>
      <c r="M340" s="69"/>
      <c r="N340" s="5"/>
      <c r="O340" s="5"/>
      <c r="P340" s="8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6"/>
      <c r="AB340" s="5"/>
      <c r="AC340" s="34"/>
      <c r="AD340" s="34"/>
      <c r="AE340" s="6"/>
    </row>
    <row r="341" spans="4:31" x14ac:dyDescent="0.2">
      <c r="D341" s="5"/>
      <c r="E341" s="5"/>
      <c r="F341" s="5"/>
      <c r="G341" s="5"/>
      <c r="H341" s="5"/>
      <c r="I341" s="5"/>
      <c r="J341" s="5"/>
      <c r="K341" s="5"/>
      <c r="L341" s="69"/>
      <c r="M341" s="69"/>
      <c r="N341" s="5"/>
      <c r="O341" s="5"/>
      <c r="P341" s="8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6"/>
      <c r="AB341" s="5"/>
      <c r="AC341" s="34"/>
      <c r="AD341" s="34"/>
      <c r="AE341" s="6"/>
    </row>
    <row r="342" spans="4:31" x14ac:dyDescent="0.2">
      <c r="D342" s="5"/>
      <c r="E342" s="5"/>
      <c r="F342" s="5"/>
      <c r="G342" s="5"/>
      <c r="H342" s="5"/>
      <c r="I342" s="5"/>
      <c r="J342" s="5"/>
      <c r="K342" s="5"/>
      <c r="L342" s="69"/>
      <c r="M342" s="69"/>
      <c r="N342" s="5"/>
      <c r="O342" s="5"/>
      <c r="P342" s="8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6"/>
      <c r="AB342" s="5"/>
      <c r="AC342" s="34"/>
      <c r="AD342" s="34"/>
      <c r="AE342" s="6"/>
    </row>
    <row r="343" spans="4:31" x14ac:dyDescent="0.2">
      <c r="D343" s="5"/>
      <c r="E343" s="5"/>
      <c r="F343" s="5"/>
      <c r="G343" s="5"/>
      <c r="H343" s="5"/>
      <c r="I343" s="5"/>
      <c r="J343" s="5"/>
      <c r="K343" s="5"/>
      <c r="L343" s="69"/>
      <c r="M343" s="69"/>
      <c r="N343" s="5"/>
      <c r="O343" s="5"/>
      <c r="P343" s="8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6"/>
      <c r="AB343" s="5"/>
      <c r="AC343" s="34"/>
      <c r="AD343" s="34"/>
      <c r="AE343" s="6"/>
    </row>
    <row r="344" spans="4:31" x14ac:dyDescent="0.2">
      <c r="D344" s="5"/>
      <c r="E344" s="5"/>
      <c r="F344" s="5"/>
      <c r="G344" s="5"/>
      <c r="H344" s="5"/>
      <c r="I344" s="5"/>
      <c r="J344" s="5"/>
      <c r="K344" s="5"/>
      <c r="L344" s="69"/>
      <c r="M344" s="69"/>
      <c r="N344" s="5"/>
      <c r="O344" s="5"/>
      <c r="P344" s="8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6"/>
      <c r="AB344" s="5"/>
      <c r="AC344" s="34"/>
      <c r="AD344" s="34"/>
      <c r="AE344" s="6"/>
    </row>
    <row r="345" spans="4:31" x14ac:dyDescent="0.2">
      <c r="D345" s="5"/>
      <c r="E345" s="5"/>
      <c r="F345" s="5"/>
      <c r="G345" s="5"/>
      <c r="H345" s="5"/>
      <c r="I345" s="5"/>
      <c r="J345" s="5"/>
      <c r="K345" s="5"/>
      <c r="L345" s="69"/>
      <c r="M345" s="69"/>
      <c r="N345" s="5"/>
      <c r="O345" s="5"/>
      <c r="P345" s="8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6"/>
      <c r="AB345" s="5"/>
      <c r="AC345" s="34"/>
      <c r="AD345" s="34"/>
      <c r="AE345" s="6"/>
    </row>
    <row r="346" spans="4:31" x14ac:dyDescent="0.2">
      <c r="D346" s="5"/>
      <c r="E346" s="5"/>
      <c r="F346" s="5"/>
      <c r="G346" s="5"/>
      <c r="H346" s="5"/>
      <c r="I346" s="5"/>
      <c r="J346" s="5"/>
      <c r="K346" s="5"/>
      <c r="L346" s="69"/>
      <c r="M346" s="69"/>
      <c r="N346" s="5"/>
      <c r="O346" s="5"/>
      <c r="P346" s="8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6"/>
      <c r="AB346" s="5"/>
      <c r="AC346" s="34"/>
      <c r="AD346" s="34"/>
      <c r="AE346" s="6"/>
    </row>
    <row r="347" spans="4:31" x14ac:dyDescent="0.2">
      <c r="D347" s="5"/>
      <c r="E347" s="5"/>
      <c r="F347" s="5"/>
      <c r="G347" s="5"/>
      <c r="H347" s="5"/>
      <c r="I347" s="5"/>
      <c r="J347" s="5"/>
      <c r="K347" s="5"/>
      <c r="L347" s="69"/>
      <c r="M347" s="69"/>
      <c r="N347" s="5"/>
      <c r="O347" s="5"/>
      <c r="P347" s="8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6"/>
      <c r="AB347" s="5"/>
      <c r="AC347" s="34"/>
      <c r="AD347" s="34"/>
      <c r="AE347" s="6"/>
    </row>
    <row r="348" spans="4:31" x14ac:dyDescent="0.2">
      <c r="D348" s="5"/>
      <c r="E348" s="5"/>
      <c r="F348" s="5"/>
      <c r="G348" s="5"/>
      <c r="H348" s="5"/>
      <c r="I348" s="5"/>
      <c r="J348" s="5"/>
      <c r="K348" s="5"/>
      <c r="L348" s="69"/>
      <c r="M348" s="69"/>
      <c r="N348" s="5"/>
      <c r="O348" s="5"/>
      <c r="P348" s="8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6"/>
      <c r="AB348" s="5"/>
      <c r="AC348" s="34"/>
      <c r="AD348" s="34"/>
      <c r="AE348" s="6"/>
    </row>
    <row r="349" spans="4:31" x14ac:dyDescent="0.2">
      <c r="D349" s="5"/>
      <c r="E349" s="5"/>
      <c r="F349" s="5"/>
      <c r="G349" s="5"/>
      <c r="H349" s="5"/>
      <c r="I349" s="5"/>
      <c r="J349" s="5"/>
      <c r="K349" s="5"/>
      <c r="L349" s="69"/>
      <c r="M349" s="69"/>
      <c r="N349" s="5"/>
      <c r="O349" s="5"/>
      <c r="P349" s="8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6"/>
      <c r="AB349" s="5"/>
      <c r="AC349" s="34"/>
      <c r="AD349" s="34"/>
      <c r="AE349" s="6"/>
    </row>
    <row r="350" spans="4:31" x14ac:dyDescent="0.2">
      <c r="D350" s="5"/>
      <c r="E350" s="5"/>
      <c r="F350" s="5"/>
      <c r="G350" s="5"/>
      <c r="H350" s="5"/>
      <c r="I350" s="5"/>
      <c r="J350" s="5"/>
      <c r="K350" s="5"/>
      <c r="L350" s="69"/>
      <c r="M350" s="69"/>
      <c r="N350" s="5"/>
      <c r="O350" s="5"/>
      <c r="P350" s="8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6"/>
      <c r="AB350" s="5"/>
      <c r="AC350" s="34"/>
      <c r="AD350" s="34"/>
      <c r="AE350" s="6"/>
    </row>
    <row r="351" spans="4:31" x14ac:dyDescent="0.2">
      <c r="D351" s="5"/>
      <c r="E351" s="5"/>
      <c r="F351" s="5"/>
      <c r="G351" s="5"/>
      <c r="H351" s="5"/>
      <c r="I351" s="5"/>
      <c r="J351" s="5"/>
      <c r="K351" s="5"/>
      <c r="L351" s="69"/>
      <c r="M351" s="69"/>
      <c r="N351" s="5"/>
      <c r="O351" s="5"/>
      <c r="P351" s="8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6"/>
      <c r="AB351" s="5"/>
      <c r="AC351" s="34"/>
      <c r="AD351" s="34"/>
      <c r="AE351" s="6"/>
    </row>
    <row r="352" spans="4:31" x14ac:dyDescent="0.2">
      <c r="D352" s="5"/>
      <c r="E352" s="5"/>
      <c r="F352" s="5"/>
      <c r="G352" s="5"/>
      <c r="H352" s="5"/>
      <c r="I352" s="5"/>
      <c r="J352" s="5"/>
      <c r="K352" s="5"/>
      <c r="L352" s="69"/>
      <c r="M352" s="69"/>
      <c r="N352" s="5"/>
      <c r="O352" s="5"/>
      <c r="P352" s="8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6"/>
      <c r="AB352" s="5"/>
      <c r="AC352" s="34"/>
      <c r="AD352" s="34"/>
      <c r="AE352" s="6"/>
    </row>
    <row r="353" spans="4:31" x14ac:dyDescent="0.2">
      <c r="D353" s="5"/>
      <c r="E353" s="5"/>
      <c r="F353" s="5"/>
      <c r="G353" s="5"/>
      <c r="H353" s="5"/>
      <c r="I353" s="5"/>
      <c r="J353" s="5"/>
      <c r="K353" s="5"/>
      <c r="L353" s="69"/>
      <c r="M353" s="69"/>
      <c r="N353" s="5"/>
      <c r="O353" s="5"/>
      <c r="P353" s="8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6"/>
      <c r="AB353" s="5"/>
      <c r="AC353" s="34"/>
      <c r="AD353" s="34"/>
      <c r="AE353" s="6"/>
    </row>
    <row r="354" spans="4:31" x14ac:dyDescent="0.2">
      <c r="D354" s="5"/>
      <c r="E354" s="5"/>
      <c r="F354" s="5"/>
      <c r="G354" s="5"/>
      <c r="H354" s="5"/>
      <c r="I354" s="5"/>
      <c r="J354" s="5"/>
      <c r="K354" s="5"/>
      <c r="L354" s="69"/>
      <c r="M354" s="69"/>
      <c r="N354" s="5"/>
      <c r="O354" s="5"/>
      <c r="P354" s="8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6"/>
      <c r="AB354" s="5"/>
      <c r="AC354" s="34"/>
      <c r="AD354" s="34"/>
      <c r="AE354" s="6"/>
    </row>
    <row r="355" spans="4:31" x14ac:dyDescent="0.2">
      <c r="D355" s="5"/>
      <c r="E355" s="5"/>
      <c r="F355" s="5"/>
      <c r="G355" s="5"/>
      <c r="H355" s="5"/>
      <c r="I355" s="5"/>
      <c r="J355" s="5"/>
      <c r="K355" s="5"/>
      <c r="L355" s="69"/>
      <c r="M355" s="69"/>
      <c r="N355" s="5"/>
      <c r="O355" s="5"/>
      <c r="P355" s="8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6"/>
      <c r="AB355" s="5"/>
      <c r="AC355" s="34"/>
      <c r="AD355" s="34"/>
      <c r="AE355" s="6"/>
    </row>
    <row r="356" spans="4:31" x14ac:dyDescent="0.2">
      <c r="D356" s="5"/>
      <c r="E356" s="5"/>
      <c r="F356" s="5"/>
      <c r="G356" s="5"/>
      <c r="H356" s="5"/>
      <c r="I356" s="5"/>
      <c r="J356" s="5"/>
      <c r="K356" s="5"/>
      <c r="L356" s="69"/>
      <c r="M356" s="69"/>
      <c r="N356" s="5"/>
      <c r="O356" s="5"/>
      <c r="P356" s="8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6"/>
      <c r="AB356" s="5"/>
      <c r="AC356" s="34"/>
      <c r="AD356" s="34"/>
      <c r="AE356" s="6"/>
    </row>
    <row r="357" spans="4:31" x14ac:dyDescent="0.2">
      <c r="D357" s="5"/>
      <c r="E357" s="5"/>
      <c r="F357" s="5"/>
      <c r="G357" s="5"/>
      <c r="H357" s="5"/>
      <c r="I357" s="5"/>
      <c r="J357" s="5"/>
      <c r="K357" s="5"/>
      <c r="L357" s="69"/>
      <c r="M357" s="69"/>
      <c r="N357" s="5"/>
      <c r="O357" s="5"/>
      <c r="P357" s="8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6"/>
      <c r="AB357" s="5"/>
      <c r="AC357" s="34"/>
      <c r="AD357" s="34"/>
      <c r="AE357" s="6"/>
    </row>
    <row r="358" spans="4:31" x14ac:dyDescent="0.2">
      <c r="D358" s="5"/>
      <c r="E358" s="5"/>
      <c r="F358" s="5"/>
      <c r="G358" s="5"/>
      <c r="H358" s="5"/>
      <c r="I358" s="5"/>
      <c r="J358" s="5"/>
      <c r="K358" s="5"/>
      <c r="L358" s="69"/>
      <c r="M358" s="69"/>
      <c r="N358" s="5"/>
      <c r="O358" s="5"/>
      <c r="P358" s="8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6"/>
      <c r="AB358" s="5"/>
      <c r="AC358" s="34"/>
      <c r="AD358" s="34"/>
      <c r="AE358" s="6"/>
    </row>
    <row r="359" spans="4:31" x14ac:dyDescent="0.2">
      <c r="D359" s="5"/>
      <c r="E359" s="5"/>
      <c r="F359" s="5"/>
      <c r="G359" s="5"/>
      <c r="H359" s="5"/>
      <c r="I359" s="5"/>
      <c r="J359" s="5"/>
      <c r="K359" s="5"/>
      <c r="L359" s="69"/>
      <c r="M359" s="69"/>
      <c r="N359" s="5"/>
      <c r="O359" s="5"/>
      <c r="P359" s="8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6"/>
      <c r="AB359" s="5"/>
      <c r="AC359" s="34"/>
      <c r="AD359" s="34"/>
      <c r="AE359" s="6"/>
    </row>
    <row r="360" spans="4:31" x14ac:dyDescent="0.2">
      <c r="D360" s="5"/>
      <c r="E360" s="5"/>
      <c r="F360" s="5"/>
      <c r="G360" s="5"/>
      <c r="H360" s="5"/>
      <c r="I360" s="5"/>
      <c r="J360" s="5"/>
      <c r="K360" s="5"/>
      <c r="L360" s="69"/>
      <c r="M360" s="69"/>
      <c r="N360" s="5"/>
      <c r="O360" s="5"/>
      <c r="P360" s="8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6"/>
      <c r="AB360" s="5"/>
      <c r="AC360" s="34"/>
      <c r="AD360" s="34"/>
      <c r="AE360" s="6"/>
    </row>
    <row r="361" spans="4:31" x14ac:dyDescent="0.2">
      <c r="D361" s="5"/>
      <c r="E361" s="5"/>
      <c r="F361" s="5"/>
      <c r="G361" s="5"/>
      <c r="H361" s="5"/>
      <c r="I361" s="5"/>
      <c r="J361" s="5"/>
      <c r="K361" s="5"/>
      <c r="L361" s="69"/>
      <c r="M361" s="69"/>
      <c r="N361" s="5"/>
      <c r="O361" s="5"/>
      <c r="P361" s="8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6"/>
      <c r="AB361" s="5"/>
      <c r="AC361" s="34"/>
      <c r="AD361" s="34"/>
      <c r="AE361" s="6"/>
    </row>
    <row r="362" spans="4:31" x14ac:dyDescent="0.2">
      <c r="D362" s="5"/>
      <c r="E362" s="5"/>
      <c r="F362" s="5"/>
      <c r="G362" s="5"/>
      <c r="H362" s="5"/>
      <c r="I362" s="5"/>
      <c r="J362" s="5"/>
      <c r="K362" s="5"/>
      <c r="L362" s="69"/>
      <c r="M362" s="69"/>
      <c r="N362" s="5"/>
      <c r="O362" s="5"/>
      <c r="P362" s="8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6"/>
      <c r="AB362" s="5"/>
      <c r="AC362" s="34"/>
      <c r="AD362" s="34"/>
      <c r="AE362" s="6"/>
    </row>
    <row r="363" spans="4:31" x14ac:dyDescent="0.2">
      <c r="D363" s="5"/>
      <c r="E363" s="5"/>
      <c r="F363" s="5"/>
      <c r="G363" s="5"/>
      <c r="H363" s="5"/>
      <c r="I363" s="5"/>
      <c r="J363" s="5"/>
      <c r="K363" s="5"/>
      <c r="L363" s="69"/>
      <c r="M363" s="69"/>
      <c r="N363" s="5"/>
      <c r="O363" s="5"/>
      <c r="P363" s="8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6"/>
      <c r="AB363" s="5"/>
      <c r="AC363" s="34"/>
      <c r="AD363" s="34"/>
      <c r="AE363" s="6"/>
    </row>
    <row r="364" spans="4:31" x14ac:dyDescent="0.2">
      <c r="D364" s="5"/>
      <c r="E364" s="5"/>
      <c r="F364" s="5"/>
      <c r="G364" s="5"/>
      <c r="H364" s="5"/>
      <c r="I364" s="5"/>
      <c r="J364" s="5"/>
      <c r="K364" s="5"/>
      <c r="L364" s="69"/>
      <c r="M364" s="69"/>
      <c r="N364" s="5"/>
      <c r="O364" s="5"/>
      <c r="P364" s="8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6"/>
      <c r="AB364" s="5"/>
      <c r="AC364" s="34"/>
      <c r="AD364" s="34"/>
      <c r="AE364" s="6"/>
    </row>
    <row r="365" spans="4:31" x14ac:dyDescent="0.2">
      <c r="D365" s="5"/>
      <c r="E365" s="5"/>
      <c r="F365" s="5"/>
      <c r="G365" s="5"/>
      <c r="H365" s="5"/>
      <c r="I365" s="5"/>
      <c r="J365" s="5"/>
      <c r="K365" s="5"/>
      <c r="L365" s="69"/>
      <c r="M365" s="69"/>
      <c r="N365" s="5"/>
      <c r="O365" s="5"/>
      <c r="P365" s="8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6"/>
      <c r="AB365" s="5"/>
      <c r="AC365" s="34"/>
      <c r="AD365" s="34"/>
      <c r="AE365" s="6"/>
    </row>
    <row r="366" spans="4:31" x14ac:dyDescent="0.2">
      <c r="D366" s="5"/>
      <c r="E366" s="5"/>
      <c r="F366" s="5"/>
      <c r="G366" s="5"/>
      <c r="H366" s="5"/>
      <c r="I366" s="5"/>
      <c r="J366" s="5"/>
      <c r="K366" s="5"/>
      <c r="L366" s="69"/>
      <c r="M366" s="69"/>
      <c r="N366" s="5"/>
      <c r="O366" s="5"/>
      <c r="P366" s="8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6"/>
      <c r="AB366" s="5"/>
      <c r="AC366" s="34"/>
      <c r="AD366" s="34"/>
      <c r="AE366" s="6"/>
    </row>
    <row r="367" spans="4:31" x14ac:dyDescent="0.2">
      <c r="D367" s="5"/>
      <c r="E367" s="5"/>
      <c r="F367" s="5"/>
      <c r="G367" s="5"/>
      <c r="H367" s="5"/>
      <c r="I367" s="5"/>
      <c r="J367" s="5"/>
      <c r="K367" s="5"/>
      <c r="L367" s="69"/>
      <c r="M367" s="69"/>
      <c r="N367" s="5"/>
      <c r="O367" s="5"/>
      <c r="P367" s="8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6"/>
      <c r="AB367" s="5"/>
      <c r="AC367" s="34"/>
      <c r="AD367" s="34"/>
      <c r="AE367" s="6"/>
    </row>
    <row r="368" spans="4:31" x14ac:dyDescent="0.2">
      <c r="D368" s="5"/>
      <c r="E368" s="5"/>
      <c r="F368" s="5"/>
      <c r="G368" s="5"/>
      <c r="H368" s="5"/>
      <c r="I368" s="5"/>
      <c r="J368" s="5"/>
      <c r="K368" s="5"/>
      <c r="L368" s="69"/>
      <c r="M368" s="69"/>
      <c r="N368" s="5"/>
      <c r="O368" s="5"/>
      <c r="P368" s="8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6"/>
      <c r="AB368" s="5"/>
      <c r="AC368" s="34"/>
      <c r="AD368" s="34"/>
      <c r="AE368" s="6"/>
    </row>
    <row r="369" spans="4:31" x14ac:dyDescent="0.2">
      <c r="D369" s="5"/>
      <c r="E369" s="5"/>
      <c r="F369" s="5"/>
      <c r="G369" s="5"/>
      <c r="H369" s="5"/>
      <c r="I369" s="5"/>
      <c r="J369" s="5"/>
      <c r="K369" s="5"/>
      <c r="L369" s="69"/>
      <c r="M369" s="69"/>
      <c r="N369" s="5"/>
      <c r="O369" s="5"/>
      <c r="P369" s="8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6"/>
      <c r="AB369" s="5"/>
      <c r="AC369" s="34"/>
      <c r="AD369" s="34"/>
      <c r="AE369" s="6"/>
    </row>
    <row r="370" spans="4:31" x14ac:dyDescent="0.2">
      <c r="D370" s="5"/>
      <c r="E370" s="5"/>
      <c r="F370" s="5"/>
      <c r="G370" s="5"/>
      <c r="H370" s="5"/>
      <c r="I370" s="5"/>
      <c r="J370" s="5"/>
      <c r="K370" s="5"/>
      <c r="L370" s="69"/>
      <c r="M370" s="69"/>
      <c r="N370" s="5"/>
      <c r="O370" s="5"/>
      <c r="P370" s="8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6"/>
      <c r="AB370" s="5"/>
      <c r="AC370" s="34"/>
      <c r="AD370" s="34"/>
      <c r="AE370" s="6"/>
    </row>
    <row r="371" spans="4:31" x14ac:dyDescent="0.2">
      <c r="D371" s="5"/>
      <c r="E371" s="5"/>
      <c r="F371" s="5"/>
      <c r="G371" s="5"/>
      <c r="H371" s="5"/>
      <c r="I371" s="5"/>
      <c r="J371" s="5"/>
      <c r="K371" s="5"/>
      <c r="L371" s="69"/>
      <c r="M371" s="69"/>
      <c r="N371" s="5"/>
      <c r="O371" s="5"/>
      <c r="P371" s="8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6"/>
      <c r="AB371" s="5"/>
      <c r="AC371" s="34"/>
      <c r="AD371" s="34"/>
      <c r="AE371" s="6"/>
    </row>
    <row r="372" spans="4:31" x14ac:dyDescent="0.2">
      <c r="D372" s="5"/>
      <c r="E372" s="5"/>
      <c r="F372" s="5"/>
      <c r="G372" s="5"/>
      <c r="H372" s="5"/>
      <c r="I372" s="5"/>
      <c r="J372" s="5"/>
      <c r="K372" s="5"/>
      <c r="L372" s="69"/>
      <c r="M372" s="69"/>
      <c r="N372" s="5"/>
      <c r="O372" s="5"/>
      <c r="P372" s="8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6"/>
      <c r="AB372" s="5"/>
      <c r="AC372" s="34"/>
      <c r="AD372" s="34"/>
      <c r="AE372" s="6"/>
    </row>
    <row r="373" spans="4:31" x14ac:dyDescent="0.2">
      <c r="D373" s="5"/>
      <c r="E373" s="5"/>
      <c r="F373" s="5"/>
      <c r="G373" s="5"/>
      <c r="H373" s="5"/>
      <c r="I373" s="5"/>
      <c r="J373" s="5"/>
      <c r="K373" s="5"/>
      <c r="L373" s="69"/>
      <c r="M373" s="69"/>
      <c r="N373" s="5"/>
      <c r="O373" s="5"/>
      <c r="P373" s="8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6"/>
      <c r="AB373" s="5"/>
      <c r="AC373" s="34"/>
      <c r="AD373" s="34"/>
      <c r="AE373" s="6"/>
    </row>
    <row r="374" spans="4:31" x14ac:dyDescent="0.2">
      <c r="D374" s="5"/>
      <c r="E374" s="5"/>
      <c r="F374" s="5"/>
      <c r="G374" s="5"/>
      <c r="H374" s="5"/>
      <c r="I374" s="5"/>
      <c r="J374" s="5"/>
      <c r="K374" s="5"/>
      <c r="L374" s="69"/>
      <c r="M374" s="69"/>
      <c r="N374" s="5"/>
      <c r="O374" s="5"/>
      <c r="P374" s="8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6"/>
      <c r="AB374" s="5"/>
      <c r="AC374" s="34"/>
      <c r="AD374" s="34"/>
      <c r="AE374" s="6"/>
    </row>
    <row r="375" spans="4:31" x14ac:dyDescent="0.2">
      <c r="D375" s="5"/>
      <c r="E375" s="5"/>
      <c r="F375" s="5"/>
      <c r="G375" s="5"/>
      <c r="H375" s="5"/>
      <c r="I375" s="5"/>
      <c r="J375" s="5"/>
      <c r="K375" s="5"/>
      <c r="L375" s="69"/>
      <c r="M375" s="69"/>
      <c r="N375" s="5"/>
      <c r="O375" s="5"/>
      <c r="P375" s="8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6"/>
      <c r="AB375" s="5"/>
      <c r="AC375" s="34"/>
      <c r="AD375" s="34"/>
      <c r="AE375" s="6"/>
    </row>
    <row r="376" spans="4:31" x14ac:dyDescent="0.2">
      <c r="D376" s="5"/>
      <c r="E376" s="5"/>
      <c r="F376" s="5"/>
      <c r="G376" s="5"/>
      <c r="H376" s="5"/>
      <c r="I376" s="5"/>
      <c r="J376" s="5"/>
      <c r="K376" s="5"/>
      <c r="L376" s="69"/>
      <c r="M376" s="69"/>
      <c r="N376" s="5"/>
      <c r="O376" s="5"/>
      <c r="P376" s="8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6"/>
      <c r="AB376" s="5"/>
      <c r="AC376" s="34"/>
      <c r="AD376" s="34"/>
      <c r="AE376" s="6"/>
    </row>
    <row r="377" spans="4:31" x14ac:dyDescent="0.2">
      <c r="D377" s="5"/>
      <c r="E377" s="5"/>
      <c r="F377" s="5"/>
      <c r="G377" s="5"/>
      <c r="H377" s="5"/>
      <c r="I377" s="5"/>
      <c r="J377" s="5"/>
      <c r="K377" s="5"/>
      <c r="L377" s="69"/>
      <c r="M377" s="69"/>
      <c r="N377" s="5"/>
      <c r="O377" s="5"/>
      <c r="P377" s="8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6"/>
      <c r="AB377" s="5"/>
      <c r="AC377" s="34"/>
      <c r="AD377" s="34"/>
      <c r="AE377" s="6"/>
    </row>
    <row r="378" spans="4:31" x14ac:dyDescent="0.2">
      <c r="D378" s="5"/>
      <c r="E378" s="5"/>
      <c r="F378" s="5"/>
      <c r="G378" s="5"/>
      <c r="H378" s="5"/>
      <c r="I378" s="5"/>
      <c r="J378" s="5"/>
      <c r="K378" s="5"/>
      <c r="L378" s="69"/>
      <c r="M378" s="69"/>
      <c r="N378" s="5"/>
      <c r="O378" s="5"/>
      <c r="P378" s="8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6"/>
      <c r="AB378" s="5"/>
      <c r="AC378" s="34"/>
      <c r="AD378" s="34"/>
      <c r="AE378" s="6"/>
    </row>
    <row r="379" spans="4:31" x14ac:dyDescent="0.2">
      <c r="D379" s="5"/>
      <c r="E379" s="5"/>
      <c r="F379" s="5"/>
      <c r="G379" s="5"/>
      <c r="H379" s="5"/>
      <c r="I379" s="5"/>
      <c r="J379" s="5"/>
      <c r="K379" s="5"/>
      <c r="L379" s="69"/>
      <c r="M379" s="69"/>
      <c r="N379" s="5"/>
      <c r="O379" s="5"/>
      <c r="P379" s="8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6"/>
      <c r="AB379" s="5"/>
      <c r="AC379" s="34"/>
      <c r="AD379" s="34"/>
      <c r="AE379" s="6"/>
    </row>
    <row r="380" spans="4:31" x14ac:dyDescent="0.2">
      <c r="D380" s="5"/>
      <c r="E380" s="5"/>
      <c r="F380" s="5"/>
      <c r="G380" s="5"/>
      <c r="H380" s="5"/>
      <c r="I380" s="5"/>
      <c r="J380" s="5"/>
      <c r="K380" s="5"/>
      <c r="L380" s="69"/>
      <c r="M380" s="69"/>
      <c r="N380" s="5"/>
      <c r="O380" s="5"/>
      <c r="P380" s="8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6"/>
      <c r="AB380" s="5"/>
      <c r="AC380" s="34"/>
      <c r="AD380" s="34"/>
      <c r="AE380" s="6"/>
    </row>
    <row r="381" spans="4:31" x14ac:dyDescent="0.2">
      <c r="D381" s="5"/>
      <c r="E381" s="5"/>
      <c r="F381" s="5"/>
      <c r="G381" s="5"/>
      <c r="H381" s="5"/>
      <c r="I381" s="5"/>
      <c r="J381" s="5"/>
      <c r="K381" s="5"/>
      <c r="L381" s="69"/>
      <c r="M381" s="69"/>
      <c r="N381" s="5"/>
      <c r="O381" s="5"/>
      <c r="P381" s="8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6"/>
      <c r="AB381" s="5"/>
      <c r="AC381" s="34"/>
      <c r="AD381" s="34"/>
      <c r="AE381" s="6"/>
    </row>
    <row r="382" spans="4:31" x14ac:dyDescent="0.2">
      <c r="D382" s="5"/>
      <c r="E382" s="5"/>
      <c r="F382" s="5"/>
      <c r="G382" s="5"/>
      <c r="H382" s="5"/>
      <c r="I382" s="5"/>
      <c r="J382" s="5"/>
      <c r="K382" s="5"/>
      <c r="L382" s="69"/>
      <c r="M382" s="69"/>
      <c r="N382" s="5"/>
      <c r="O382" s="5"/>
      <c r="P382" s="8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6"/>
      <c r="AB382" s="5"/>
      <c r="AC382" s="34"/>
      <c r="AD382" s="34"/>
      <c r="AE382" s="6"/>
    </row>
    <row r="383" spans="4:31" x14ac:dyDescent="0.2">
      <c r="D383" s="5"/>
      <c r="E383" s="5"/>
      <c r="F383" s="5"/>
      <c r="G383" s="5"/>
      <c r="H383" s="5"/>
      <c r="I383" s="5"/>
      <c r="J383" s="5"/>
      <c r="K383" s="5"/>
      <c r="L383" s="69"/>
      <c r="M383" s="69"/>
      <c r="N383" s="5"/>
      <c r="O383" s="5"/>
      <c r="P383" s="8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6"/>
      <c r="AB383" s="5"/>
      <c r="AC383" s="34"/>
      <c r="AD383" s="34"/>
      <c r="AE383" s="6"/>
    </row>
    <row r="384" spans="4:31" x14ac:dyDescent="0.2">
      <c r="D384" s="5"/>
      <c r="E384" s="5"/>
      <c r="F384" s="5"/>
      <c r="G384" s="5"/>
      <c r="H384" s="5"/>
      <c r="I384" s="5"/>
      <c r="J384" s="5"/>
      <c r="K384" s="5"/>
      <c r="L384" s="69"/>
      <c r="M384" s="69"/>
      <c r="N384" s="5"/>
      <c r="O384" s="5"/>
      <c r="P384" s="8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6"/>
      <c r="AB384" s="5"/>
      <c r="AC384" s="34"/>
      <c r="AD384" s="34"/>
      <c r="AE384" s="6"/>
    </row>
    <row r="385" spans="4:31" x14ac:dyDescent="0.2">
      <c r="D385" s="5"/>
      <c r="E385" s="5"/>
      <c r="F385" s="5"/>
      <c r="G385" s="5"/>
      <c r="H385" s="5"/>
      <c r="I385" s="5"/>
      <c r="J385" s="5"/>
      <c r="K385" s="5"/>
      <c r="L385" s="69"/>
      <c r="M385" s="69"/>
      <c r="N385" s="5"/>
      <c r="O385" s="5"/>
      <c r="P385" s="8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6"/>
      <c r="AB385" s="5"/>
      <c r="AC385" s="34"/>
      <c r="AD385" s="34"/>
      <c r="AE385" s="6"/>
    </row>
    <row r="386" spans="4:31" x14ac:dyDescent="0.2">
      <c r="D386" s="5"/>
      <c r="E386" s="5"/>
      <c r="F386" s="5"/>
      <c r="G386" s="5"/>
      <c r="H386" s="5"/>
      <c r="I386" s="5"/>
      <c r="J386" s="5"/>
      <c r="K386" s="5"/>
      <c r="L386" s="69"/>
      <c r="M386" s="69"/>
      <c r="N386" s="5"/>
      <c r="O386" s="5"/>
      <c r="P386" s="8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6"/>
      <c r="AB386" s="5"/>
      <c r="AC386" s="34"/>
      <c r="AD386" s="34"/>
      <c r="AE386" s="6"/>
    </row>
    <row r="387" spans="4:31" x14ac:dyDescent="0.2">
      <c r="D387" s="5"/>
      <c r="E387" s="5"/>
      <c r="F387" s="5"/>
      <c r="G387" s="5"/>
      <c r="H387" s="5"/>
      <c r="I387" s="5"/>
      <c r="J387" s="5"/>
      <c r="K387" s="5"/>
      <c r="L387" s="69"/>
      <c r="M387" s="69"/>
      <c r="N387" s="5"/>
      <c r="O387" s="5"/>
      <c r="P387" s="8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6"/>
      <c r="AB387" s="5"/>
      <c r="AC387" s="34"/>
      <c r="AD387" s="34"/>
      <c r="AE387" s="6"/>
    </row>
    <row r="388" spans="4:31" x14ac:dyDescent="0.2">
      <c r="D388" s="5"/>
      <c r="E388" s="5"/>
      <c r="F388" s="5"/>
      <c r="G388" s="5"/>
      <c r="H388" s="5"/>
      <c r="I388" s="5"/>
      <c r="J388" s="5"/>
      <c r="K388" s="5"/>
      <c r="L388" s="69"/>
      <c r="M388" s="69"/>
      <c r="N388" s="5"/>
      <c r="O388" s="5"/>
      <c r="P388" s="8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6"/>
      <c r="AB388" s="5"/>
      <c r="AC388" s="34"/>
      <c r="AD388" s="34"/>
      <c r="AE388" s="6"/>
    </row>
    <row r="389" spans="4:31" x14ac:dyDescent="0.2">
      <c r="D389" s="5"/>
      <c r="E389" s="5"/>
      <c r="F389" s="5"/>
      <c r="G389" s="5"/>
      <c r="H389" s="5"/>
      <c r="I389" s="5"/>
      <c r="J389" s="5"/>
      <c r="K389" s="5"/>
      <c r="L389" s="69"/>
      <c r="M389" s="69"/>
      <c r="N389" s="5"/>
      <c r="O389" s="5"/>
      <c r="P389" s="8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6"/>
      <c r="AB389" s="5"/>
      <c r="AC389" s="34"/>
      <c r="AD389" s="34"/>
      <c r="AE389" s="6"/>
    </row>
    <row r="390" spans="4:31" x14ac:dyDescent="0.2">
      <c r="D390" s="5"/>
      <c r="E390" s="5"/>
      <c r="F390" s="5"/>
      <c r="G390" s="5"/>
      <c r="H390" s="5"/>
      <c r="I390" s="5"/>
      <c r="J390" s="5"/>
      <c r="K390" s="5"/>
      <c r="L390" s="69"/>
      <c r="M390" s="69"/>
      <c r="N390" s="5"/>
      <c r="O390" s="5"/>
      <c r="P390" s="8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6"/>
      <c r="AB390" s="5"/>
      <c r="AC390" s="34"/>
      <c r="AD390" s="34"/>
      <c r="AE390" s="6"/>
    </row>
    <row r="391" spans="4:31" x14ac:dyDescent="0.2">
      <c r="D391" s="5"/>
      <c r="E391" s="5"/>
      <c r="F391" s="5"/>
      <c r="G391" s="5"/>
      <c r="H391" s="5"/>
      <c r="I391" s="5"/>
      <c r="J391" s="5"/>
      <c r="K391" s="5"/>
      <c r="L391" s="69"/>
      <c r="M391" s="69"/>
      <c r="N391" s="5"/>
      <c r="O391" s="5"/>
      <c r="P391" s="8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6"/>
      <c r="AB391" s="5"/>
      <c r="AC391" s="34"/>
      <c r="AD391" s="34"/>
      <c r="AE391" s="6"/>
    </row>
    <row r="392" spans="4:31" x14ac:dyDescent="0.2">
      <c r="D392" s="5"/>
      <c r="E392" s="5"/>
      <c r="F392" s="5"/>
      <c r="G392" s="5"/>
      <c r="H392" s="5"/>
      <c r="I392" s="5"/>
      <c r="J392" s="5"/>
      <c r="K392" s="5"/>
      <c r="L392" s="69"/>
      <c r="M392" s="69"/>
      <c r="N392" s="5"/>
      <c r="O392" s="5"/>
      <c r="P392" s="8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6"/>
      <c r="AB392" s="5"/>
      <c r="AC392" s="34"/>
      <c r="AD392" s="34"/>
      <c r="AE392" s="6"/>
    </row>
    <row r="393" spans="4:31" x14ac:dyDescent="0.2">
      <c r="D393" s="5"/>
      <c r="E393" s="5"/>
      <c r="F393" s="5"/>
      <c r="G393" s="5"/>
      <c r="H393" s="5"/>
      <c r="I393" s="5"/>
      <c r="J393" s="5"/>
      <c r="K393" s="5"/>
      <c r="L393" s="69"/>
      <c r="M393" s="69"/>
      <c r="N393" s="5"/>
      <c r="O393" s="5"/>
      <c r="P393" s="8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6"/>
      <c r="AB393" s="5"/>
      <c r="AC393" s="34"/>
      <c r="AD393" s="34"/>
      <c r="AE393" s="6"/>
    </row>
    <row r="394" spans="4:31" x14ac:dyDescent="0.2">
      <c r="D394" s="5"/>
      <c r="E394" s="5"/>
      <c r="F394" s="5"/>
      <c r="G394" s="5"/>
      <c r="H394" s="5"/>
      <c r="I394" s="5"/>
      <c r="J394" s="5"/>
      <c r="K394" s="5"/>
      <c r="L394" s="69"/>
      <c r="M394" s="69"/>
      <c r="N394" s="5"/>
      <c r="O394" s="5"/>
      <c r="P394" s="8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6"/>
      <c r="AB394" s="5"/>
      <c r="AC394" s="34"/>
      <c r="AD394" s="34"/>
      <c r="AE394" s="6"/>
    </row>
    <row r="395" spans="4:31" x14ac:dyDescent="0.2">
      <c r="D395" s="5"/>
      <c r="E395" s="5"/>
      <c r="F395" s="5"/>
      <c r="G395" s="5"/>
      <c r="H395" s="5"/>
      <c r="I395" s="5"/>
      <c r="J395" s="5"/>
      <c r="K395" s="5"/>
      <c r="L395" s="69"/>
      <c r="M395" s="69"/>
      <c r="N395" s="5"/>
      <c r="O395" s="5"/>
      <c r="P395" s="8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6"/>
      <c r="AB395" s="5"/>
      <c r="AC395" s="34"/>
      <c r="AD395" s="34"/>
      <c r="AE395" s="6"/>
    </row>
    <row r="396" spans="4:31" x14ac:dyDescent="0.2">
      <c r="D396" s="5"/>
      <c r="E396" s="5"/>
      <c r="F396" s="5"/>
      <c r="G396" s="5"/>
      <c r="H396" s="5"/>
      <c r="I396" s="5"/>
      <c r="J396" s="5"/>
      <c r="K396" s="5"/>
      <c r="L396" s="69"/>
      <c r="M396" s="69"/>
      <c r="N396" s="5"/>
      <c r="O396" s="5"/>
      <c r="P396" s="8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6"/>
      <c r="AB396" s="5"/>
      <c r="AC396" s="34"/>
      <c r="AD396" s="34"/>
      <c r="AE396" s="6"/>
    </row>
    <row r="397" spans="4:31" x14ac:dyDescent="0.2">
      <c r="D397" s="5"/>
      <c r="E397" s="5"/>
      <c r="F397" s="5"/>
      <c r="G397" s="5"/>
      <c r="H397" s="5"/>
      <c r="I397" s="5"/>
      <c r="J397" s="5"/>
      <c r="K397" s="5"/>
      <c r="L397" s="69"/>
      <c r="M397" s="69"/>
      <c r="N397" s="5"/>
      <c r="O397" s="5"/>
      <c r="P397" s="8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6"/>
      <c r="AB397" s="5"/>
      <c r="AC397" s="34"/>
      <c r="AD397" s="34"/>
      <c r="AE397" s="6"/>
    </row>
    <row r="398" spans="4:31" x14ac:dyDescent="0.2">
      <c r="D398" s="5"/>
      <c r="E398" s="5"/>
      <c r="F398" s="5"/>
      <c r="G398" s="5"/>
      <c r="H398" s="5"/>
      <c r="I398" s="5"/>
      <c r="J398" s="5"/>
      <c r="K398" s="5"/>
      <c r="L398" s="69"/>
      <c r="M398" s="69"/>
      <c r="N398" s="5"/>
      <c r="O398" s="5"/>
      <c r="P398" s="8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6"/>
      <c r="AB398" s="5"/>
      <c r="AC398" s="34"/>
      <c r="AD398" s="34"/>
      <c r="AE398" s="6"/>
    </row>
    <row r="399" spans="4:31" x14ac:dyDescent="0.2">
      <c r="D399" s="5"/>
      <c r="E399" s="5"/>
      <c r="F399" s="5"/>
      <c r="G399" s="5"/>
      <c r="H399" s="5"/>
      <c r="I399" s="5"/>
      <c r="J399" s="5"/>
      <c r="K399" s="5"/>
      <c r="L399" s="69"/>
      <c r="M399" s="69"/>
      <c r="N399" s="5"/>
      <c r="O399" s="5"/>
      <c r="P399" s="8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6"/>
      <c r="AB399" s="5"/>
      <c r="AC399" s="34"/>
      <c r="AD399" s="34"/>
      <c r="AE399" s="6"/>
    </row>
    <row r="400" spans="4:31" x14ac:dyDescent="0.2">
      <c r="D400" s="5"/>
      <c r="E400" s="5"/>
      <c r="F400" s="5"/>
      <c r="G400" s="5"/>
      <c r="H400" s="5"/>
      <c r="I400" s="5"/>
      <c r="J400" s="5"/>
      <c r="K400" s="5"/>
      <c r="L400" s="69"/>
      <c r="M400" s="69"/>
      <c r="N400" s="5"/>
      <c r="O400" s="5"/>
      <c r="P400" s="8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6"/>
      <c r="AB400" s="5"/>
      <c r="AC400" s="34"/>
      <c r="AD400" s="34"/>
      <c r="AE400" s="6"/>
    </row>
    <row r="401" spans="4:31" x14ac:dyDescent="0.2">
      <c r="D401" s="5"/>
      <c r="E401" s="5"/>
      <c r="F401" s="5"/>
      <c r="G401" s="5"/>
      <c r="H401" s="5"/>
      <c r="I401" s="5"/>
      <c r="J401" s="5"/>
      <c r="K401" s="5"/>
      <c r="L401" s="69"/>
      <c r="M401" s="69"/>
      <c r="N401" s="5"/>
      <c r="O401" s="5"/>
      <c r="P401" s="8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6"/>
      <c r="AB401" s="5"/>
      <c r="AC401" s="34"/>
      <c r="AD401" s="34"/>
      <c r="AE401" s="6"/>
    </row>
    <row r="402" spans="4:31" x14ac:dyDescent="0.2">
      <c r="D402" s="5"/>
      <c r="E402" s="5"/>
      <c r="F402" s="5"/>
      <c r="G402" s="5"/>
      <c r="H402" s="5"/>
      <c r="I402" s="5"/>
      <c r="J402" s="5"/>
      <c r="K402" s="5"/>
      <c r="L402" s="69"/>
      <c r="M402" s="69"/>
      <c r="N402" s="5"/>
      <c r="O402" s="5"/>
      <c r="P402" s="8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6"/>
      <c r="AB402" s="5"/>
      <c r="AC402" s="34"/>
      <c r="AD402" s="34"/>
      <c r="AE402" s="6"/>
    </row>
    <row r="403" spans="4:31" x14ac:dyDescent="0.2">
      <c r="D403" s="5"/>
      <c r="E403" s="5"/>
      <c r="F403" s="5"/>
      <c r="G403" s="5"/>
      <c r="H403" s="5"/>
      <c r="I403" s="5"/>
      <c r="J403" s="5"/>
      <c r="K403" s="5"/>
      <c r="L403" s="69"/>
      <c r="M403" s="69"/>
      <c r="N403" s="5"/>
      <c r="O403" s="5"/>
      <c r="P403" s="8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6"/>
      <c r="AB403" s="5"/>
      <c r="AC403" s="34"/>
      <c r="AD403" s="34"/>
      <c r="AE403" s="6"/>
    </row>
    <row r="404" spans="4:31" x14ac:dyDescent="0.2">
      <c r="D404" s="5"/>
      <c r="E404" s="5"/>
      <c r="F404" s="5"/>
      <c r="G404" s="5"/>
      <c r="H404" s="5"/>
      <c r="I404" s="5"/>
      <c r="J404" s="5"/>
      <c r="K404" s="5"/>
      <c r="L404" s="69"/>
      <c r="M404" s="69"/>
      <c r="N404" s="5"/>
      <c r="O404" s="5"/>
      <c r="P404" s="8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6"/>
      <c r="AB404" s="5"/>
      <c r="AC404" s="34"/>
      <c r="AD404" s="34"/>
      <c r="AE404" s="6"/>
    </row>
    <row r="405" spans="4:31" x14ac:dyDescent="0.2">
      <c r="D405" s="5"/>
      <c r="E405" s="5"/>
      <c r="F405" s="5"/>
      <c r="G405" s="5"/>
      <c r="H405" s="5"/>
      <c r="I405" s="5"/>
      <c r="J405" s="5"/>
      <c r="K405" s="5"/>
      <c r="L405" s="69"/>
      <c r="M405" s="69"/>
      <c r="N405" s="5"/>
      <c r="O405" s="5"/>
      <c r="P405" s="8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6"/>
      <c r="AB405" s="5"/>
      <c r="AC405" s="34"/>
      <c r="AD405" s="34"/>
      <c r="AE405" s="6"/>
    </row>
    <row r="406" spans="4:31" x14ac:dyDescent="0.2">
      <c r="D406" s="5"/>
      <c r="E406" s="5"/>
      <c r="F406" s="5"/>
      <c r="G406" s="5"/>
      <c r="H406" s="5"/>
      <c r="I406" s="5"/>
      <c r="J406" s="5"/>
      <c r="K406" s="5"/>
      <c r="L406" s="69"/>
      <c r="M406" s="69"/>
      <c r="N406" s="5"/>
      <c r="O406" s="5"/>
      <c r="P406" s="8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6"/>
      <c r="AB406" s="5"/>
      <c r="AC406" s="34"/>
      <c r="AD406" s="34"/>
      <c r="AE406" s="6"/>
    </row>
    <row r="407" spans="4:31" x14ac:dyDescent="0.2">
      <c r="D407" s="5"/>
      <c r="E407" s="5"/>
      <c r="F407" s="5"/>
      <c r="G407" s="5"/>
      <c r="H407" s="5"/>
      <c r="I407" s="5"/>
      <c r="J407" s="5"/>
      <c r="K407" s="5"/>
      <c r="L407" s="69"/>
      <c r="M407" s="69"/>
      <c r="N407" s="5"/>
      <c r="O407" s="5"/>
      <c r="P407" s="8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6"/>
      <c r="AB407" s="5"/>
      <c r="AC407" s="34"/>
      <c r="AD407" s="34"/>
      <c r="AE407" s="6"/>
    </row>
    <row r="408" spans="4:31" x14ac:dyDescent="0.2">
      <c r="D408" s="5"/>
      <c r="E408" s="5"/>
      <c r="F408" s="5"/>
      <c r="G408" s="5"/>
      <c r="H408" s="5"/>
      <c r="I408" s="5"/>
      <c r="J408" s="5"/>
      <c r="K408" s="5"/>
      <c r="L408" s="69"/>
      <c r="M408" s="69"/>
      <c r="N408" s="5"/>
      <c r="O408" s="5"/>
      <c r="P408" s="8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6"/>
      <c r="AB408" s="5"/>
      <c r="AC408" s="34"/>
      <c r="AD408" s="34"/>
      <c r="AE408" s="6"/>
    </row>
    <row r="409" spans="4:31" x14ac:dyDescent="0.2">
      <c r="D409" s="5"/>
      <c r="E409" s="5"/>
      <c r="F409" s="5"/>
      <c r="G409" s="5"/>
      <c r="H409" s="5"/>
      <c r="I409" s="5"/>
      <c r="J409" s="5"/>
      <c r="K409" s="5"/>
      <c r="L409" s="69"/>
      <c r="M409" s="69"/>
      <c r="N409" s="5"/>
      <c r="O409" s="5"/>
      <c r="P409" s="8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6"/>
      <c r="AB409" s="5"/>
      <c r="AC409" s="34"/>
      <c r="AD409" s="34"/>
      <c r="AE409" s="6"/>
    </row>
    <row r="410" spans="4:31" x14ac:dyDescent="0.2">
      <c r="D410" s="5"/>
      <c r="E410" s="5"/>
      <c r="F410" s="5"/>
      <c r="G410" s="5"/>
      <c r="H410" s="5"/>
      <c r="I410" s="5"/>
      <c r="J410" s="5"/>
      <c r="K410" s="5"/>
      <c r="L410" s="69"/>
      <c r="M410" s="69"/>
      <c r="N410" s="5"/>
      <c r="O410" s="5"/>
      <c r="P410" s="8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6"/>
      <c r="AB410" s="5"/>
      <c r="AC410" s="34"/>
      <c r="AD410" s="34"/>
      <c r="AE410" s="6"/>
    </row>
    <row r="411" spans="4:31" x14ac:dyDescent="0.2">
      <c r="D411" s="5"/>
      <c r="E411" s="5"/>
      <c r="F411" s="5"/>
      <c r="G411" s="5"/>
      <c r="H411" s="5"/>
      <c r="I411" s="5"/>
      <c r="J411" s="5"/>
      <c r="K411" s="5"/>
      <c r="L411" s="69"/>
      <c r="M411" s="69"/>
      <c r="N411" s="5"/>
      <c r="O411" s="5"/>
      <c r="P411" s="8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6"/>
      <c r="AB411" s="5"/>
      <c r="AC411" s="34"/>
      <c r="AD411" s="34"/>
      <c r="AE411" s="6"/>
    </row>
    <row r="412" spans="4:31" x14ac:dyDescent="0.2">
      <c r="D412" s="5"/>
      <c r="E412" s="5"/>
      <c r="F412" s="5"/>
      <c r="G412" s="5"/>
      <c r="H412" s="5"/>
      <c r="I412" s="5"/>
      <c r="J412" s="5"/>
      <c r="K412" s="5"/>
      <c r="L412" s="69"/>
      <c r="M412" s="69"/>
      <c r="N412" s="5"/>
      <c r="O412" s="5"/>
      <c r="P412" s="8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6"/>
      <c r="AB412" s="5"/>
      <c r="AC412" s="34"/>
      <c r="AD412" s="34"/>
      <c r="AE412" s="6"/>
    </row>
    <row r="413" spans="4:31" x14ac:dyDescent="0.2">
      <c r="D413" s="5"/>
      <c r="E413" s="5"/>
      <c r="F413" s="5"/>
      <c r="G413" s="5"/>
      <c r="H413" s="5"/>
      <c r="I413" s="5"/>
      <c r="J413" s="5"/>
      <c r="K413" s="5"/>
      <c r="L413" s="69"/>
      <c r="M413" s="69"/>
      <c r="N413" s="5"/>
      <c r="O413" s="5"/>
      <c r="P413" s="8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6"/>
      <c r="AB413" s="5"/>
      <c r="AC413" s="34"/>
      <c r="AD413" s="34"/>
      <c r="AE413" s="6"/>
    </row>
    <row r="414" spans="4:31" x14ac:dyDescent="0.2">
      <c r="D414" s="5"/>
      <c r="E414" s="5"/>
      <c r="F414" s="5"/>
      <c r="G414" s="5"/>
      <c r="H414" s="5"/>
      <c r="I414" s="5"/>
      <c r="J414" s="5"/>
      <c r="K414" s="5"/>
      <c r="L414" s="69"/>
      <c r="M414" s="69"/>
      <c r="N414" s="5"/>
      <c r="O414" s="5"/>
      <c r="P414" s="8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6"/>
      <c r="AB414" s="5"/>
      <c r="AC414" s="34"/>
      <c r="AD414" s="34"/>
      <c r="AE414" s="6"/>
    </row>
    <row r="415" spans="4:31" x14ac:dyDescent="0.2">
      <c r="D415" s="5"/>
      <c r="E415" s="5"/>
      <c r="F415" s="5"/>
      <c r="G415" s="5"/>
      <c r="H415" s="5"/>
      <c r="I415" s="5"/>
      <c r="J415" s="5"/>
      <c r="K415" s="5"/>
      <c r="L415" s="69"/>
      <c r="M415" s="69"/>
      <c r="N415" s="5"/>
      <c r="O415" s="5"/>
      <c r="P415" s="8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6"/>
      <c r="AB415" s="5"/>
      <c r="AC415" s="34"/>
      <c r="AD415" s="34"/>
      <c r="AE415" s="6"/>
    </row>
    <row r="416" spans="4:31" x14ac:dyDescent="0.2">
      <c r="D416" s="5"/>
      <c r="E416" s="5"/>
      <c r="F416" s="5"/>
      <c r="G416" s="5"/>
      <c r="H416" s="5"/>
      <c r="I416" s="5"/>
      <c r="J416" s="5"/>
      <c r="K416" s="5"/>
      <c r="L416" s="69"/>
      <c r="M416" s="69"/>
      <c r="N416" s="5"/>
      <c r="O416" s="5"/>
      <c r="P416" s="8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6"/>
      <c r="AB416" s="5"/>
      <c r="AC416" s="34"/>
      <c r="AD416" s="34"/>
      <c r="AE416" s="6"/>
    </row>
    <row r="417" spans="4:31" x14ac:dyDescent="0.2">
      <c r="D417" s="5"/>
      <c r="E417" s="5"/>
      <c r="F417" s="5"/>
      <c r="G417" s="5"/>
      <c r="H417" s="5"/>
      <c r="I417" s="5"/>
      <c r="J417" s="5"/>
      <c r="K417" s="5"/>
      <c r="L417" s="69"/>
      <c r="M417" s="69"/>
      <c r="N417" s="5"/>
      <c r="O417" s="5"/>
      <c r="P417" s="8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6"/>
      <c r="AB417" s="5"/>
      <c r="AC417" s="34"/>
      <c r="AD417" s="34"/>
      <c r="AE417" s="6"/>
    </row>
    <row r="418" spans="4:31" x14ac:dyDescent="0.2">
      <c r="D418" s="5"/>
      <c r="E418" s="5"/>
      <c r="F418" s="5"/>
      <c r="G418" s="5"/>
      <c r="H418" s="5"/>
      <c r="I418" s="5"/>
      <c r="J418" s="5"/>
      <c r="K418" s="5"/>
      <c r="L418" s="69"/>
      <c r="M418" s="69"/>
      <c r="N418" s="5"/>
      <c r="O418" s="5"/>
      <c r="P418" s="8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6"/>
      <c r="AB418" s="5"/>
      <c r="AC418" s="34"/>
      <c r="AD418" s="34"/>
      <c r="AE418" s="6"/>
    </row>
    <row r="419" spans="4:31" x14ac:dyDescent="0.2">
      <c r="D419" s="5"/>
      <c r="E419" s="5"/>
      <c r="F419" s="5"/>
      <c r="G419" s="5"/>
      <c r="H419" s="5"/>
      <c r="I419" s="5"/>
      <c r="J419" s="5"/>
      <c r="K419" s="5"/>
      <c r="L419" s="69"/>
      <c r="M419" s="69"/>
      <c r="N419" s="5"/>
      <c r="O419" s="5"/>
      <c r="P419" s="8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6"/>
      <c r="AB419" s="5"/>
      <c r="AC419" s="34"/>
      <c r="AD419" s="34"/>
      <c r="AE419" s="6"/>
    </row>
    <row r="420" spans="4:31" x14ac:dyDescent="0.2">
      <c r="D420" s="5"/>
      <c r="E420" s="5"/>
      <c r="F420" s="5"/>
      <c r="G420" s="5"/>
      <c r="H420" s="5"/>
      <c r="I420" s="5"/>
      <c r="J420" s="5"/>
      <c r="K420" s="5"/>
      <c r="L420" s="69"/>
      <c r="M420" s="69"/>
      <c r="N420" s="5"/>
      <c r="O420" s="5"/>
      <c r="P420" s="8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6"/>
      <c r="AB420" s="5"/>
      <c r="AC420" s="34"/>
      <c r="AD420" s="34"/>
      <c r="AE420" s="6"/>
    </row>
    <row r="421" spans="4:31" x14ac:dyDescent="0.2">
      <c r="D421" s="5"/>
      <c r="E421" s="5"/>
      <c r="F421" s="5"/>
      <c r="G421" s="5"/>
      <c r="H421" s="5"/>
      <c r="I421" s="5"/>
      <c r="J421" s="5"/>
      <c r="K421" s="5"/>
      <c r="L421" s="69"/>
      <c r="M421" s="69"/>
      <c r="N421" s="5"/>
      <c r="O421" s="5"/>
      <c r="P421" s="8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6"/>
      <c r="AB421" s="5"/>
      <c r="AC421" s="34"/>
      <c r="AD421" s="34"/>
      <c r="AE421" s="6"/>
    </row>
    <row r="422" spans="4:31" x14ac:dyDescent="0.2">
      <c r="D422" s="5"/>
      <c r="E422" s="5"/>
      <c r="F422" s="5"/>
      <c r="G422" s="5"/>
      <c r="H422" s="5"/>
      <c r="I422" s="5"/>
      <c r="J422" s="5"/>
      <c r="K422" s="5"/>
      <c r="L422" s="69"/>
      <c r="M422" s="69"/>
      <c r="N422" s="5"/>
      <c r="O422" s="5"/>
      <c r="P422" s="8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6"/>
      <c r="AB422" s="5"/>
      <c r="AC422" s="34"/>
      <c r="AD422" s="34"/>
      <c r="AE422" s="6"/>
    </row>
    <row r="423" spans="4:31" x14ac:dyDescent="0.2">
      <c r="D423" s="5"/>
      <c r="E423" s="5"/>
      <c r="F423" s="5"/>
      <c r="G423" s="5"/>
      <c r="H423" s="5"/>
      <c r="I423" s="5"/>
      <c r="J423" s="5"/>
      <c r="K423" s="5"/>
      <c r="L423" s="69"/>
      <c r="M423" s="69"/>
      <c r="N423" s="5"/>
      <c r="O423" s="5"/>
      <c r="P423" s="8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6"/>
      <c r="AB423" s="5"/>
      <c r="AC423" s="34"/>
      <c r="AD423" s="34"/>
      <c r="AE423" s="6"/>
    </row>
    <row r="424" spans="4:31" x14ac:dyDescent="0.2">
      <c r="D424" s="5"/>
      <c r="E424" s="5"/>
      <c r="F424" s="5"/>
      <c r="G424" s="5"/>
      <c r="H424" s="5"/>
      <c r="I424" s="5"/>
      <c r="J424" s="5"/>
      <c r="K424" s="5"/>
      <c r="L424" s="69"/>
      <c r="M424" s="69"/>
      <c r="N424" s="5"/>
      <c r="O424" s="5"/>
      <c r="P424" s="8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6"/>
      <c r="AB424" s="5"/>
      <c r="AC424" s="34"/>
      <c r="AD424" s="34"/>
      <c r="AE424" s="6"/>
    </row>
    <row r="425" spans="4:31" x14ac:dyDescent="0.2">
      <c r="D425" s="5"/>
      <c r="E425" s="5"/>
      <c r="F425" s="5"/>
      <c r="G425" s="5"/>
      <c r="H425" s="5"/>
      <c r="I425" s="5"/>
      <c r="J425" s="5"/>
      <c r="K425" s="5"/>
      <c r="L425" s="69"/>
      <c r="M425" s="69"/>
      <c r="N425" s="5"/>
      <c r="O425" s="5"/>
      <c r="P425" s="8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6"/>
      <c r="AB425" s="5"/>
      <c r="AC425" s="34"/>
      <c r="AD425" s="34"/>
      <c r="AE425" s="6"/>
    </row>
    <row r="426" spans="4:31" x14ac:dyDescent="0.2">
      <c r="D426" s="5"/>
      <c r="E426" s="5"/>
      <c r="F426" s="5"/>
      <c r="G426" s="5"/>
      <c r="H426" s="5"/>
      <c r="I426" s="5"/>
      <c r="J426" s="5"/>
      <c r="K426" s="5"/>
      <c r="L426" s="69"/>
      <c r="M426" s="69"/>
      <c r="N426" s="5"/>
      <c r="O426" s="5"/>
      <c r="P426" s="8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6"/>
      <c r="AB426" s="5"/>
      <c r="AC426" s="34"/>
      <c r="AD426" s="34"/>
      <c r="AE426" s="6"/>
    </row>
    <row r="427" spans="4:31" x14ac:dyDescent="0.2">
      <c r="D427" s="5"/>
      <c r="E427" s="5"/>
      <c r="F427" s="5"/>
      <c r="G427" s="5"/>
      <c r="H427" s="5"/>
      <c r="I427" s="5"/>
      <c r="J427" s="5"/>
      <c r="K427" s="5"/>
      <c r="L427" s="69"/>
      <c r="M427" s="69"/>
      <c r="N427" s="5"/>
      <c r="O427" s="5"/>
      <c r="P427" s="8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6"/>
      <c r="AB427" s="5"/>
      <c r="AC427" s="34"/>
      <c r="AD427" s="34"/>
      <c r="AE427" s="6"/>
    </row>
    <row r="428" spans="4:31" x14ac:dyDescent="0.2">
      <c r="D428" s="5"/>
      <c r="E428" s="5"/>
      <c r="F428" s="5"/>
      <c r="G428" s="5"/>
      <c r="H428" s="5"/>
      <c r="I428" s="5"/>
      <c r="J428" s="5"/>
      <c r="K428" s="5"/>
      <c r="L428" s="69"/>
      <c r="M428" s="69"/>
      <c r="N428" s="5"/>
      <c r="O428" s="5"/>
      <c r="P428" s="8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6"/>
      <c r="AB428" s="5"/>
      <c r="AC428" s="34"/>
      <c r="AD428" s="34"/>
      <c r="AE428" s="6"/>
    </row>
    <row r="429" spans="4:31" x14ac:dyDescent="0.2">
      <c r="D429" s="5"/>
      <c r="E429" s="5"/>
      <c r="F429" s="5"/>
      <c r="G429" s="5"/>
      <c r="H429" s="5"/>
      <c r="I429" s="5"/>
      <c r="J429" s="5"/>
      <c r="K429" s="5"/>
      <c r="L429" s="69"/>
      <c r="M429" s="69"/>
      <c r="N429" s="5"/>
      <c r="O429" s="5"/>
      <c r="P429" s="8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6"/>
      <c r="AB429" s="5"/>
      <c r="AC429" s="34"/>
      <c r="AD429" s="34"/>
      <c r="AE429" s="6"/>
    </row>
    <row r="430" spans="4:31" x14ac:dyDescent="0.2">
      <c r="D430" s="5"/>
      <c r="E430" s="5"/>
      <c r="F430" s="5"/>
      <c r="G430" s="5"/>
      <c r="H430" s="5"/>
      <c r="I430" s="5"/>
      <c r="J430" s="5"/>
      <c r="K430" s="5"/>
      <c r="L430" s="69"/>
      <c r="M430" s="69"/>
      <c r="N430" s="5"/>
      <c r="O430" s="5"/>
      <c r="P430" s="8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6"/>
      <c r="AB430" s="5"/>
      <c r="AC430" s="34"/>
      <c r="AD430" s="34"/>
      <c r="AE430" s="6"/>
    </row>
    <row r="431" spans="4:31" x14ac:dyDescent="0.2">
      <c r="D431" s="5"/>
      <c r="E431" s="5"/>
      <c r="F431" s="5"/>
      <c r="G431" s="5"/>
      <c r="H431" s="5"/>
      <c r="I431" s="5"/>
      <c r="J431" s="5"/>
      <c r="K431" s="5"/>
      <c r="L431" s="69"/>
      <c r="M431" s="69"/>
      <c r="N431" s="5"/>
      <c r="O431" s="5"/>
      <c r="P431" s="8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6"/>
      <c r="AB431" s="5"/>
      <c r="AC431" s="34"/>
      <c r="AD431" s="34"/>
      <c r="AE431" s="6"/>
    </row>
    <row r="432" spans="4:31" x14ac:dyDescent="0.2">
      <c r="D432" s="5"/>
      <c r="E432" s="5"/>
      <c r="F432" s="5"/>
      <c r="G432" s="5"/>
      <c r="H432" s="5"/>
      <c r="I432" s="5"/>
      <c r="J432" s="5"/>
      <c r="K432" s="5"/>
      <c r="L432" s="69"/>
      <c r="M432" s="69"/>
      <c r="N432" s="5"/>
      <c r="O432" s="5"/>
      <c r="P432" s="8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6"/>
      <c r="AB432" s="5"/>
      <c r="AC432" s="34"/>
      <c r="AD432" s="34"/>
      <c r="AE432" s="6"/>
    </row>
    <row r="433" spans="4:31" x14ac:dyDescent="0.2">
      <c r="D433" s="5"/>
      <c r="E433" s="5"/>
      <c r="F433" s="5"/>
      <c r="G433" s="5"/>
      <c r="H433" s="5"/>
      <c r="I433" s="5"/>
      <c r="J433" s="5"/>
      <c r="K433" s="5"/>
      <c r="L433" s="69"/>
      <c r="M433" s="69"/>
      <c r="N433" s="5"/>
      <c r="O433" s="5"/>
      <c r="P433" s="8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6"/>
      <c r="AB433" s="5"/>
      <c r="AC433" s="34"/>
      <c r="AD433" s="34"/>
      <c r="AE433" s="6"/>
    </row>
    <row r="434" spans="4:31" x14ac:dyDescent="0.2">
      <c r="D434" s="5"/>
      <c r="E434" s="5"/>
      <c r="F434" s="5"/>
      <c r="G434" s="5"/>
      <c r="H434" s="5"/>
      <c r="I434" s="5"/>
      <c r="J434" s="5"/>
      <c r="K434" s="5"/>
      <c r="L434" s="69"/>
      <c r="M434" s="69"/>
      <c r="N434" s="5"/>
      <c r="O434" s="5"/>
      <c r="P434" s="8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6"/>
      <c r="AB434" s="5"/>
      <c r="AC434" s="34"/>
      <c r="AD434" s="34"/>
      <c r="AE434" s="6"/>
    </row>
    <row r="435" spans="4:31" x14ac:dyDescent="0.2">
      <c r="D435" s="5"/>
      <c r="E435" s="5"/>
      <c r="F435" s="5"/>
      <c r="G435" s="5"/>
      <c r="H435" s="5"/>
      <c r="I435" s="5"/>
      <c r="J435" s="5"/>
      <c r="K435" s="5"/>
      <c r="L435" s="69"/>
      <c r="M435" s="69"/>
      <c r="N435" s="5"/>
      <c r="O435" s="5"/>
      <c r="P435" s="8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6"/>
      <c r="AB435" s="5"/>
      <c r="AC435" s="34"/>
      <c r="AD435" s="34"/>
      <c r="AE435" s="6"/>
    </row>
    <row r="436" spans="4:31" x14ac:dyDescent="0.2">
      <c r="D436" s="5"/>
      <c r="E436" s="5"/>
      <c r="F436" s="5"/>
      <c r="G436" s="5"/>
      <c r="H436" s="5"/>
      <c r="I436" s="5"/>
      <c r="J436" s="5"/>
      <c r="K436" s="5"/>
      <c r="L436" s="69"/>
      <c r="M436" s="69"/>
      <c r="N436" s="5"/>
      <c r="O436" s="5"/>
      <c r="P436" s="8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6"/>
      <c r="AB436" s="5"/>
      <c r="AC436" s="34"/>
      <c r="AD436" s="34"/>
      <c r="AE436" s="6"/>
    </row>
    <row r="437" spans="4:31" x14ac:dyDescent="0.2">
      <c r="D437" s="5"/>
      <c r="E437" s="5"/>
      <c r="F437" s="5"/>
      <c r="G437" s="5"/>
      <c r="H437" s="5"/>
      <c r="I437" s="5"/>
      <c r="J437" s="5"/>
      <c r="K437" s="5"/>
      <c r="L437" s="69"/>
      <c r="M437" s="69"/>
      <c r="N437" s="5"/>
      <c r="O437" s="5"/>
      <c r="P437" s="8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6"/>
      <c r="AB437" s="5"/>
      <c r="AC437" s="34"/>
      <c r="AD437" s="34"/>
      <c r="AE437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2026-07-30T09:57:26Z</dcterms:modified>
</cp:coreProperties>
</file>